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有期社員等級設計-「賃金表」お試し版\"/>
    </mc:Choice>
  </mc:AlternateContent>
  <xr:revisionPtr revIDLastSave="0" documentId="13_ncr:1_{E1E12691-98AC-450D-BA60-63B261E3C901}" xr6:coauthVersionLast="47" xr6:coauthVersionMax="47" xr10:uidLastSave="{00000000-0000-0000-0000-000000000000}"/>
  <bookViews>
    <workbookView xWindow="-108" yWindow="-108" windowWidth="23256" windowHeight="12456" tabRatio="812" xr2:uid="{00000000-000D-0000-FFFF-FFFF00000000}"/>
  </bookViews>
  <sheets>
    <sheet name="導入手順の説明" sheetId="44" r:id="rId1"/>
    <sheet name="1.制度のフレーム設計" sheetId="36" r:id="rId2"/>
    <sheet name="2.サラリースケールの設計" sheetId="39" r:id="rId3"/>
    <sheet name="3.事業所別初号賃金の設計" sheetId="43" r:id="rId4"/>
    <sheet name="4.事業場（１）サラリースケール" sheetId="40" r:id="rId5"/>
    <sheet name="4.事業場（２）" sheetId="52" r:id="rId6"/>
    <sheet name="4.事業場（３）" sheetId="53" r:id="rId7"/>
    <sheet name="4.事業場（４）" sheetId="54" r:id="rId8"/>
    <sheet name="4.事業場（５）" sheetId="55" r:id="rId9"/>
    <sheet name="5.事業場（１）賃金表 " sheetId="42" r:id="rId10"/>
    <sheet name="5.事業場（２）賃金表 " sheetId="56" r:id="rId11"/>
    <sheet name="5.事業場（３）賃金表" sheetId="57" r:id="rId12"/>
    <sheet name="5.事業場（４）賃金表" sheetId="58" r:id="rId13"/>
    <sheet name="5.事業場（５）賃金表" sheetId="59" r:id="rId14"/>
    <sheet name="使用上の注意" sheetId="13" r:id="rId15"/>
  </sheets>
  <definedNames>
    <definedName name="OLE_LINK1" localSheetId="1">'1.制度のフレーム設計'!#REF!</definedName>
    <definedName name="OLE_LINK1" localSheetId="2">'2.サラリースケールの設計'!#REF!</definedName>
    <definedName name="OLE_LINK1" localSheetId="4">'4.事業場（１）サラリースケール'!#REF!</definedName>
    <definedName name="OLE_LINK1" localSheetId="5">'4.事業場（２）'!#REF!</definedName>
    <definedName name="OLE_LINK1" localSheetId="6">'4.事業場（３）'!#REF!</definedName>
    <definedName name="OLE_LINK1" localSheetId="7">'4.事業場（４）'!#REF!</definedName>
    <definedName name="OLE_LINK1" localSheetId="8">'4.事業場（５）'!#REF!</definedName>
    <definedName name="_xlnm.Print_Area" localSheetId="1">'1.制度のフレーム設計'!$A$3:$G$27</definedName>
    <definedName name="_xlnm.Print_Area" localSheetId="2">'2.サラリースケールの設計'!$C$4:$Q$57</definedName>
    <definedName name="_xlnm.Print_Area" localSheetId="3">'3.事業所別初号賃金の設計'!$B$2:$O$30</definedName>
    <definedName name="_xlnm.Print_Area" localSheetId="4">'4.事業場（１）サラリースケール'!$B$2:$R$38</definedName>
    <definedName name="_xlnm.Print_Area" localSheetId="5">'4.事業場（２）'!$B$2:$R$38</definedName>
    <definedName name="_xlnm.Print_Area" localSheetId="6">'4.事業場（３）'!$B$2:$R$38</definedName>
    <definedName name="_xlnm.Print_Area" localSheetId="7">'4.事業場（４）'!$B$2:$R$38</definedName>
    <definedName name="_xlnm.Print_Area" localSheetId="8">'4.事業場（５）'!$B$2:$R$38</definedName>
    <definedName name="_xlnm.Print_Area" localSheetId="9">'5.事業場（１）賃金表 '!$B$6:$Q$89</definedName>
    <definedName name="_xlnm.Print_Area" localSheetId="10">'5.事業場（２）賃金表 '!$B$6:$Q$89</definedName>
    <definedName name="_xlnm.Print_Area" localSheetId="11">'5.事業場（３）賃金表'!$B$6:$Q$89</definedName>
    <definedName name="_xlnm.Print_Area" localSheetId="12">'5.事業場（４）賃金表'!$B$6:$Q$89</definedName>
    <definedName name="_xlnm.Print_Area" localSheetId="13">'5.事業場（５）賃金表'!$B$6:$Q$89</definedName>
    <definedName name="_xlnm.Print_Area" localSheetId="14">使用上の注意!$A$1:$K$24</definedName>
    <definedName name="_xlnm.Print_Area" localSheetId="0">導入手順の説明!$B$2:$R$300</definedName>
    <definedName name="_xlnm.Print_Titles" localSheetId="9">'5.事業場（１）賃金表 '!$8:$8</definedName>
    <definedName name="_xlnm.Print_Titles" localSheetId="10">'5.事業場（２）賃金表 '!$8:$8</definedName>
    <definedName name="_xlnm.Print_Titles" localSheetId="11">'5.事業場（３）賃金表'!$8:$8</definedName>
    <definedName name="_xlnm.Print_Titles" localSheetId="12">'5.事業場（４）賃金表'!$8:$8</definedName>
    <definedName name="_xlnm.Print_Titles" localSheetId="13">'5.事業場（５）賃金表'!$8:$8</definedName>
  </definedNames>
  <calcPr calcId="191029"/>
</workbook>
</file>

<file path=xl/calcChain.xml><?xml version="1.0" encoding="utf-8"?>
<calcChain xmlns="http://schemas.openxmlformats.org/spreadsheetml/2006/main">
  <c r="B4" i="59" l="1"/>
  <c r="B4" i="58"/>
  <c r="B4" i="57"/>
  <c r="B4" i="56"/>
  <c r="B4" i="42"/>
  <c r="F30" i="39"/>
  <c r="V16" i="59" l="1"/>
  <c r="V15" i="59"/>
  <c r="V14" i="59"/>
  <c r="V13" i="59"/>
  <c r="V12" i="59"/>
  <c r="V11" i="59"/>
  <c r="V9" i="59"/>
  <c r="U16" i="59"/>
  <c r="U15" i="59"/>
  <c r="U14" i="59"/>
  <c r="U13" i="59"/>
  <c r="U12" i="59"/>
  <c r="U11" i="59"/>
  <c r="U9" i="59"/>
  <c r="T16" i="59"/>
  <c r="T15" i="59"/>
  <c r="T14" i="59"/>
  <c r="T13" i="59"/>
  <c r="T12" i="59"/>
  <c r="T11" i="59"/>
  <c r="T9" i="59"/>
  <c r="S16" i="59"/>
  <c r="S15" i="59"/>
  <c r="S14" i="59"/>
  <c r="S13" i="59"/>
  <c r="S12" i="59"/>
  <c r="S11" i="59"/>
  <c r="S9" i="59"/>
  <c r="R16" i="59"/>
  <c r="R15" i="59"/>
  <c r="R14" i="59"/>
  <c r="R13" i="59"/>
  <c r="R12" i="59"/>
  <c r="R11" i="59"/>
  <c r="R9" i="59"/>
  <c r="Q16" i="59"/>
  <c r="Q13" i="59"/>
  <c r="Q11" i="59"/>
  <c r="Q9" i="59"/>
  <c r="P16" i="59"/>
  <c r="P13" i="59"/>
  <c r="P11" i="59"/>
  <c r="P9" i="59"/>
  <c r="O16" i="59"/>
  <c r="O13" i="59"/>
  <c r="O11" i="59"/>
  <c r="O9" i="59"/>
  <c r="N16" i="59"/>
  <c r="N13" i="59"/>
  <c r="N11" i="59"/>
  <c r="N9" i="59"/>
  <c r="M16" i="59"/>
  <c r="M13" i="59"/>
  <c r="M11" i="59"/>
  <c r="M9" i="59"/>
  <c r="L16" i="59"/>
  <c r="L13" i="59"/>
  <c r="L11" i="59"/>
  <c r="L9" i="59"/>
  <c r="K16" i="59"/>
  <c r="K13" i="59"/>
  <c r="K11" i="59"/>
  <c r="K9" i="59"/>
  <c r="J16" i="59"/>
  <c r="J13" i="59"/>
  <c r="J11" i="59"/>
  <c r="J9" i="59"/>
  <c r="I16" i="59"/>
  <c r="I13" i="59"/>
  <c r="I11" i="59"/>
  <c r="I9" i="59"/>
  <c r="H16" i="59"/>
  <c r="H13" i="59"/>
  <c r="H11" i="59"/>
  <c r="H9" i="59"/>
  <c r="G16" i="59"/>
  <c r="G13" i="59"/>
  <c r="G11" i="59"/>
  <c r="G9" i="59"/>
  <c r="F16" i="59"/>
  <c r="F13" i="59"/>
  <c r="F11" i="59"/>
  <c r="F9" i="59"/>
  <c r="E16" i="59"/>
  <c r="E13" i="59"/>
  <c r="E11" i="59"/>
  <c r="E9" i="59"/>
  <c r="D16" i="59"/>
  <c r="D13" i="59"/>
  <c r="D11" i="59"/>
  <c r="D9" i="59"/>
  <c r="C16" i="59"/>
  <c r="C13" i="59"/>
  <c r="C11" i="59"/>
  <c r="C9" i="59"/>
  <c r="V8" i="59"/>
  <c r="U8" i="59"/>
  <c r="T8" i="59"/>
  <c r="S8" i="59"/>
  <c r="R8" i="59"/>
  <c r="Q8" i="59"/>
  <c r="P8" i="59"/>
  <c r="O8" i="59"/>
  <c r="N8" i="59"/>
  <c r="M8" i="59"/>
  <c r="L8" i="59"/>
  <c r="K8" i="59"/>
  <c r="J8" i="59"/>
  <c r="I8" i="59"/>
  <c r="H8" i="59"/>
  <c r="G8" i="59"/>
  <c r="F8" i="59"/>
  <c r="E8" i="59"/>
  <c r="D8" i="59"/>
  <c r="C8" i="59"/>
  <c r="V6" i="59"/>
  <c r="U6" i="59"/>
  <c r="T6" i="59"/>
  <c r="S6" i="59"/>
  <c r="R6" i="59"/>
  <c r="Q6" i="59"/>
  <c r="P6" i="59"/>
  <c r="O6" i="59"/>
  <c r="N6" i="59"/>
  <c r="M6" i="59"/>
  <c r="L6" i="59"/>
  <c r="K6" i="59"/>
  <c r="J6" i="59"/>
  <c r="I6" i="59"/>
  <c r="H6" i="59"/>
  <c r="C6" i="59"/>
  <c r="N4" i="59"/>
  <c r="M4" i="59"/>
  <c r="L4" i="59"/>
  <c r="K4" i="59"/>
  <c r="G4" i="59"/>
  <c r="N3" i="59"/>
  <c r="M3" i="59"/>
  <c r="L3" i="59"/>
  <c r="K3" i="59"/>
  <c r="V16" i="58"/>
  <c r="V15" i="58"/>
  <c r="V14" i="58"/>
  <c r="V13" i="58"/>
  <c r="V12" i="58"/>
  <c r="V11" i="58"/>
  <c r="V9" i="58"/>
  <c r="U16" i="58"/>
  <c r="U15" i="58"/>
  <c r="U14" i="58"/>
  <c r="U13" i="58"/>
  <c r="U12" i="58"/>
  <c r="U11" i="58"/>
  <c r="U9" i="58"/>
  <c r="T16" i="58"/>
  <c r="T15" i="58"/>
  <c r="T14" i="58"/>
  <c r="T13" i="58"/>
  <c r="T12" i="58"/>
  <c r="T11" i="58"/>
  <c r="T9" i="58"/>
  <c r="S16" i="58"/>
  <c r="S15" i="58"/>
  <c r="S14" i="58"/>
  <c r="S13" i="58"/>
  <c r="S12" i="58"/>
  <c r="S11" i="58"/>
  <c r="S9" i="58"/>
  <c r="R16" i="58"/>
  <c r="R15" i="58"/>
  <c r="R14" i="58"/>
  <c r="R13" i="58"/>
  <c r="R12" i="58"/>
  <c r="R11" i="58"/>
  <c r="R9" i="58"/>
  <c r="Q16" i="58"/>
  <c r="Q13" i="58"/>
  <c r="Q11" i="58"/>
  <c r="Q9" i="58"/>
  <c r="P16" i="58"/>
  <c r="P13" i="58"/>
  <c r="P11" i="58"/>
  <c r="P9" i="58"/>
  <c r="O16" i="58"/>
  <c r="O13" i="58"/>
  <c r="O11" i="58"/>
  <c r="O9" i="58"/>
  <c r="N16" i="58"/>
  <c r="N13" i="58"/>
  <c r="N11" i="58"/>
  <c r="N9" i="58"/>
  <c r="M16" i="58"/>
  <c r="M13" i="58"/>
  <c r="M11" i="58"/>
  <c r="M9" i="58"/>
  <c r="L16" i="58"/>
  <c r="L13" i="58"/>
  <c r="L11" i="58"/>
  <c r="L9" i="58"/>
  <c r="K16" i="58"/>
  <c r="K13" i="58"/>
  <c r="K11" i="58"/>
  <c r="K9" i="58"/>
  <c r="J16" i="58"/>
  <c r="J13" i="58"/>
  <c r="J11" i="58"/>
  <c r="J9" i="58"/>
  <c r="I16" i="58"/>
  <c r="I13" i="58"/>
  <c r="I11" i="58"/>
  <c r="I9" i="58"/>
  <c r="H16" i="58"/>
  <c r="H13" i="58"/>
  <c r="H11" i="58"/>
  <c r="H9" i="58"/>
  <c r="G16" i="58"/>
  <c r="G13" i="58"/>
  <c r="G11" i="58"/>
  <c r="G9" i="58"/>
  <c r="F16" i="58"/>
  <c r="F13" i="58"/>
  <c r="F11" i="58"/>
  <c r="F9" i="58"/>
  <c r="E16" i="58"/>
  <c r="E13" i="58"/>
  <c r="E11" i="58"/>
  <c r="E9" i="58"/>
  <c r="D16" i="58"/>
  <c r="D13" i="58"/>
  <c r="D11" i="58"/>
  <c r="D9" i="58"/>
  <c r="C16" i="58"/>
  <c r="C13" i="58"/>
  <c r="C11" i="58"/>
  <c r="C9" i="58"/>
  <c r="V8" i="58"/>
  <c r="U8" i="58"/>
  <c r="T8" i="58"/>
  <c r="S8" i="58"/>
  <c r="R8" i="58"/>
  <c r="Q8" i="58"/>
  <c r="P8" i="58"/>
  <c r="O8" i="58"/>
  <c r="N8" i="58"/>
  <c r="M8" i="58"/>
  <c r="L8" i="58"/>
  <c r="K8" i="58"/>
  <c r="J8" i="58"/>
  <c r="I8" i="58"/>
  <c r="H8" i="58"/>
  <c r="G8" i="58"/>
  <c r="F8" i="58"/>
  <c r="E8" i="58"/>
  <c r="D8" i="58"/>
  <c r="C8" i="58"/>
  <c r="V6" i="58"/>
  <c r="U6" i="58"/>
  <c r="T6" i="58"/>
  <c r="S6" i="58"/>
  <c r="R6" i="58"/>
  <c r="Q6" i="58"/>
  <c r="P6" i="58"/>
  <c r="O6" i="58"/>
  <c r="N6" i="58"/>
  <c r="M6" i="58"/>
  <c r="L6" i="58"/>
  <c r="K6" i="58"/>
  <c r="J6" i="58"/>
  <c r="I6" i="58"/>
  <c r="H6" i="58"/>
  <c r="C6" i="58"/>
  <c r="N4" i="58"/>
  <c r="M4" i="58"/>
  <c r="L4" i="58"/>
  <c r="K4" i="58"/>
  <c r="G4" i="58"/>
  <c r="N3" i="58"/>
  <c r="M3" i="58"/>
  <c r="L3" i="58"/>
  <c r="K3" i="58"/>
  <c r="V16" i="57"/>
  <c r="V15" i="57"/>
  <c r="V14" i="57"/>
  <c r="V13" i="57"/>
  <c r="V12" i="57"/>
  <c r="V11" i="57"/>
  <c r="V9" i="57"/>
  <c r="U16" i="57"/>
  <c r="U15" i="57"/>
  <c r="U14" i="57"/>
  <c r="U13" i="57"/>
  <c r="U12" i="57"/>
  <c r="U11" i="57"/>
  <c r="U9" i="57"/>
  <c r="T16" i="57"/>
  <c r="T15" i="57"/>
  <c r="T14" i="57"/>
  <c r="T13" i="57"/>
  <c r="T12" i="57"/>
  <c r="T11" i="57"/>
  <c r="T9" i="57"/>
  <c r="S16" i="57"/>
  <c r="S15" i="57"/>
  <c r="S14" i="57"/>
  <c r="S13" i="57"/>
  <c r="S12" i="57"/>
  <c r="S11" i="57"/>
  <c r="S9" i="57"/>
  <c r="R16" i="57"/>
  <c r="R15" i="57"/>
  <c r="R14" i="57"/>
  <c r="R13" i="57"/>
  <c r="R12" i="57"/>
  <c r="R11" i="57"/>
  <c r="R9" i="57"/>
  <c r="Q16" i="57"/>
  <c r="Q13" i="57"/>
  <c r="Q11" i="57"/>
  <c r="Q9" i="57"/>
  <c r="P16" i="57"/>
  <c r="P13" i="57"/>
  <c r="P11" i="57"/>
  <c r="P9" i="57"/>
  <c r="O16" i="57"/>
  <c r="O13" i="57"/>
  <c r="O11" i="57"/>
  <c r="O9" i="57"/>
  <c r="N16" i="57"/>
  <c r="N13" i="57"/>
  <c r="N11" i="57"/>
  <c r="N9" i="57"/>
  <c r="M16" i="57"/>
  <c r="M13" i="57"/>
  <c r="M11" i="57"/>
  <c r="M9" i="57"/>
  <c r="L16" i="57"/>
  <c r="L13" i="57"/>
  <c r="L11" i="57"/>
  <c r="L9" i="57"/>
  <c r="K16" i="57"/>
  <c r="K13" i="57"/>
  <c r="K11" i="57"/>
  <c r="K9" i="57"/>
  <c r="J16" i="57"/>
  <c r="J13" i="57"/>
  <c r="J11" i="57"/>
  <c r="J9" i="57"/>
  <c r="I16" i="57"/>
  <c r="I13" i="57"/>
  <c r="I11" i="57"/>
  <c r="I9" i="57"/>
  <c r="H16" i="57"/>
  <c r="H13" i="57"/>
  <c r="H11" i="57"/>
  <c r="H9" i="57"/>
  <c r="G16" i="57"/>
  <c r="G13" i="57"/>
  <c r="G11" i="57"/>
  <c r="G9" i="57"/>
  <c r="F16" i="57"/>
  <c r="F13" i="57"/>
  <c r="F11" i="57"/>
  <c r="F9" i="57"/>
  <c r="E16" i="57"/>
  <c r="E13" i="57"/>
  <c r="E11" i="57"/>
  <c r="E9" i="57"/>
  <c r="D16" i="57"/>
  <c r="D13" i="57"/>
  <c r="D11" i="57"/>
  <c r="D9" i="57"/>
  <c r="C16" i="57"/>
  <c r="C13" i="57"/>
  <c r="C11" i="57"/>
  <c r="C9" i="57"/>
  <c r="V8" i="57"/>
  <c r="U8" i="57"/>
  <c r="T8" i="57"/>
  <c r="S8" i="57"/>
  <c r="R8" i="57"/>
  <c r="Q8" i="57"/>
  <c r="P8" i="57"/>
  <c r="O8" i="57"/>
  <c r="N8" i="57"/>
  <c r="M8" i="57"/>
  <c r="L8" i="57"/>
  <c r="K8" i="57"/>
  <c r="J8" i="57"/>
  <c r="I8" i="57"/>
  <c r="H8" i="57"/>
  <c r="G8" i="57"/>
  <c r="F8" i="57"/>
  <c r="E8" i="57"/>
  <c r="D8" i="57"/>
  <c r="C8" i="57"/>
  <c r="V6" i="57"/>
  <c r="U6" i="57"/>
  <c r="T6" i="57"/>
  <c r="S6" i="57"/>
  <c r="R6" i="57"/>
  <c r="Q6" i="57"/>
  <c r="P6" i="57"/>
  <c r="O6" i="57"/>
  <c r="N6" i="57"/>
  <c r="M6" i="57"/>
  <c r="L6" i="57"/>
  <c r="K6" i="57"/>
  <c r="J6" i="57"/>
  <c r="I6" i="57"/>
  <c r="H6" i="57"/>
  <c r="C6" i="57"/>
  <c r="N4" i="57"/>
  <c r="M4" i="57"/>
  <c r="L4" i="57"/>
  <c r="K4" i="57"/>
  <c r="G4" i="57"/>
  <c r="N3" i="57"/>
  <c r="M3" i="57"/>
  <c r="L3" i="57"/>
  <c r="K3" i="57"/>
  <c r="V16" i="56"/>
  <c r="V15" i="56"/>
  <c r="V14" i="56"/>
  <c r="V13" i="56"/>
  <c r="V12" i="56"/>
  <c r="V11" i="56"/>
  <c r="V9" i="56"/>
  <c r="U16" i="56"/>
  <c r="U15" i="56"/>
  <c r="U14" i="56"/>
  <c r="U13" i="56"/>
  <c r="U12" i="56"/>
  <c r="U11" i="56"/>
  <c r="U9" i="56"/>
  <c r="T16" i="56"/>
  <c r="T15" i="56"/>
  <c r="T14" i="56"/>
  <c r="T13" i="56"/>
  <c r="T12" i="56"/>
  <c r="T11" i="56"/>
  <c r="T9" i="56"/>
  <c r="S16" i="56"/>
  <c r="S15" i="56"/>
  <c r="S14" i="56"/>
  <c r="S13" i="56"/>
  <c r="S12" i="56"/>
  <c r="S11" i="56"/>
  <c r="S9" i="56"/>
  <c r="R16" i="56"/>
  <c r="R15" i="56"/>
  <c r="R14" i="56"/>
  <c r="R13" i="56"/>
  <c r="R12" i="56"/>
  <c r="R11" i="56"/>
  <c r="R9" i="56"/>
  <c r="Q16" i="56"/>
  <c r="Q13" i="56"/>
  <c r="Q11" i="56"/>
  <c r="Q9" i="56"/>
  <c r="P8" i="56"/>
  <c r="P16" i="56"/>
  <c r="P13" i="56"/>
  <c r="P11" i="56"/>
  <c r="P9" i="56"/>
  <c r="O16" i="56"/>
  <c r="O13" i="56"/>
  <c r="O11" i="56"/>
  <c r="O9" i="56"/>
  <c r="N16" i="56"/>
  <c r="N13" i="56"/>
  <c r="N11" i="56"/>
  <c r="N9" i="56"/>
  <c r="M16" i="56"/>
  <c r="M13" i="56"/>
  <c r="M11" i="56"/>
  <c r="M9" i="56"/>
  <c r="L16" i="56"/>
  <c r="L13" i="56"/>
  <c r="L11" i="56"/>
  <c r="L9" i="56"/>
  <c r="K16" i="56"/>
  <c r="K13" i="56"/>
  <c r="K11" i="56"/>
  <c r="K9" i="56"/>
  <c r="J16" i="56"/>
  <c r="J13" i="56"/>
  <c r="J11" i="56"/>
  <c r="J9" i="56"/>
  <c r="I16" i="56"/>
  <c r="I13" i="56"/>
  <c r="I11" i="56"/>
  <c r="I9" i="56"/>
  <c r="H16" i="56"/>
  <c r="H13" i="56"/>
  <c r="H11" i="56"/>
  <c r="H9" i="56"/>
  <c r="G16" i="56"/>
  <c r="G13" i="56"/>
  <c r="G11" i="56"/>
  <c r="G9" i="56"/>
  <c r="F16" i="56"/>
  <c r="F13" i="56"/>
  <c r="F11" i="56"/>
  <c r="F9" i="56"/>
  <c r="E9" i="56"/>
  <c r="E16" i="56"/>
  <c r="E13" i="56"/>
  <c r="E11" i="56"/>
  <c r="D16" i="56"/>
  <c r="D13" i="56"/>
  <c r="D11" i="56"/>
  <c r="D9" i="56"/>
  <c r="C9" i="56"/>
  <c r="C8" i="56"/>
  <c r="C16" i="56"/>
  <c r="C13" i="56"/>
  <c r="C11" i="56"/>
  <c r="V8" i="56"/>
  <c r="U8" i="56"/>
  <c r="T8" i="56"/>
  <c r="S8" i="56"/>
  <c r="R8" i="56"/>
  <c r="Q8" i="56"/>
  <c r="O8" i="56"/>
  <c r="N8" i="56"/>
  <c r="M8" i="56"/>
  <c r="L8" i="56"/>
  <c r="K8" i="56"/>
  <c r="J8" i="56"/>
  <c r="I8" i="56"/>
  <c r="H8" i="56"/>
  <c r="G8" i="56"/>
  <c r="F8" i="56"/>
  <c r="E8" i="56"/>
  <c r="D8" i="56"/>
  <c r="V6" i="56"/>
  <c r="U6" i="56"/>
  <c r="T6" i="56"/>
  <c r="S6" i="56"/>
  <c r="R6" i="56"/>
  <c r="Q6" i="56"/>
  <c r="P6" i="56"/>
  <c r="O6" i="56"/>
  <c r="N6" i="56"/>
  <c r="M6" i="56"/>
  <c r="L6" i="56"/>
  <c r="K6" i="56"/>
  <c r="J6" i="56"/>
  <c r="I6" i="56"/>
  <c r="H6" i="56"/>
  <c r="G6" i="56"/>
  <c r="F6" i="56"/>
  <c r="E6" i="56"/>
  <c r="D6" i="56"/>
  <c r="C6" i="56"/>
  <c r="N4" i="56"/>
  <c r="M4" i="56"/>
  <c r="L4" i="56"/>
  <c r="K4" i="56"/>
  <c r="G4" i="56"/>
  <c r="N3" i="56"/>
  <c r="M3" i="56"/>
  <c r="L3" i="56"/>
  <c r="K3" i="56"/>
  <c r="H36" i="55"/>
  <c r="G36" i="55"/>
  <c r="F36" i="55"/>
  <c r="C36" i="55"/>
  <c r="H35" i="55"/>
  <c r="G35" i="55"/>
  <c r="F35" i="55"/>
  <c r="C35" i="55"/>
  <c r="R32" i="55"/>
  <c r="Q32" i="55"/>
  <c r="P32" i="55"/>
  <c r="N32" i="55"/>
  <c r="M32" i="55"/>
  <c r="L32" i="55"/>
  <c r="K32" i="55"/>
  <c r="J32" i="55"/>
  <c r="I32" i="55"/>
  <c r="H32" i="55"/>
  <c r="F32" i="55"/>
  <c r="O32" i="55" s="1"/>
  <c r="E32" i="55"/>
  <c r="D32" i="55"/>
  <c r="R31" i="55"/>
  <c r="Q31" i="55"/>
  <c r="P31" i="55"/>
  <c r="N31" i="55"/>
  <c r="M31" i="55"/>
  <c r="L31" i="55"/>
  <c r="J31" i="55"/>
  <c r="I31" i="55"/>
  <c r="H31" i="55"/>
  <c r="F31" i="55"/>
  <c r="O31" i="55" s="1"/>
  <c r="E31" i="55"/>
  <c r="D31" i="55"/>
  <c r="R30" i="55"/>
  <c r="Q30" i="55"/>
  <c r="P30" i="55"/>
  <c r="O30" i="55"/>
  <c r="N30" i="55"/>
  <c r="M30" i="55"/>
  <c r="L30" i="55"/>
  <c r="K30" i="55"/>
  <c r="J30" i="55"/>
  <c r="I30" i="55"/>
  <c r="H30" i="55"/>
  <c r="G30" i="55"/>
  <c r="T10" i="59" s="1"/>
  <c r="T69" i="59" s="1"/>
  <c r="F30" i="55"/>
  <c r="E30" i="55"/>
  <c r="D30" i="55"/>
  <c r="R29" i="55"/>
  <c r="Q29" i="55"/>
  <c r="P29" i="55"/>
  <c r="N29" i="55"/>
  <c r="M29" i="55"/>
  <c r="L29" i="55"/>
  <c r="J29" i="55"/>
  <c r="I29" i="55"/>
  <c r="H29" i="55"/>
  <c r="F29" i="55"/>
  <c r="O29" i="55" s="1"/>
  <c r="E29" i="55"/>
  <c r="D29" i="55"/>
  <c r="R28" i="55"/>
  <c r="Q28" i="55"/>
  <c r="P28" i="55"/>
  <c r="O28" i="55"/>
  <c r="N28" i="55"/>
  <c r="M28" i="55"/>
  <c r="L28" i="55"/>
  <c r="J28" i="55"/>
  <c r="I28" i="55"/>
  <c r="H28" i="55"/>
  <c r="G28" i="55"/>
  <c r="R10" i="59" s="1"/>
  <c r="R27" i="59" s="1"/>
  <c r="F28" i="55"/>
  <c r="K28" i="55" s="1"/>
  <c r="E28" i="55"/>
  <c r="D28" i="55"/>
  <c r="C28" i="55"/>
  <c r="R27" i="55"/>
  <c r="Q27" i="55"/>
  <c r="P27" i="55"/>
  <c r="N27" i="55"/>
  <c r="J27" i="55"/>
  <c r="H27" i="55"/>
  <c r="F27" i="55"/>
  <c r="E27" i="55"/>
  <c r="D27" i="55"/>
  <c r="R26" i="55"/>
  <c r="Q26" i="55"/>
  <c r="P26" i="55"/>
  <c r="N26" i="55"/>
  <c r="J26" i="55"/>
  <c r="H26" i="55"/>
  <c r="F26" i="55"/>
  <c r="E26" i="55"/>
  <c r="D26" i="55"/>
  <c r="R25" i="55"/>
  <c r="Q25" i="55"/>
  <c r="P25" i="55"/>
  <c r="N25" i="55"/>
  <c r="J25" i="55"/>
  <c r="H25" i="55"/>
  <c r="F25" i="55"/>
  <c r="E25" i="55"/>
  <c r="D25" i="55"/>
  <c r="R24" i="55"/>
  <c r="Q24" i="55"/>
  <c r="P24" i="55"/>
  <c r="N24" i="55"/>
  <c r="J24" i="55"/>
  <c r="H24" i="55"/>
  <c r="F24" i="55"/>
  <c r="E24" i="55"/>
  <c r="D24" i="55"/>
  <c r="R23" i="55"/>
  <c r="Q23" i="55"/>
  <c r="P23" i="55"/>
  <c r="N23" i="55"/>
  <c r="J23" i="55"/>
  <c r="H23" i="55"/>
  <c r="F23" i="55"/>
  <c r="E23" i="55"/>
  <c r="D23" i="55"/>
  <c r="C23" i="55"/>
  <c r="R22" i="55"/>
  <c r="Q22" i="55"/>
  <c r="P22" i="55"/>
  <c r="N22" i="55"/>
  <c r="J22" i="55"/>
  <c r="H22" i="55"/>
  <c r="F22" i="55"/>
  <c r="E22" i="55"/>
  <c r="D22" i="55"/>
  <c r="R21" i="55"/>
  <c r="Q21" i="55"/>
  <c r="P21" i="55"/>
  <c r="N21" i="55"/>
  <c r="J21" i="55"/>
  <c r="H21" i="55"/>
  <c r="F21" i="55"/>
  <c r="E21" i="55"/>
  <c r="D21" i="55"/>
  <c r="R20" i="55"/>
  <c r="Q20" i="55"/>
  <c r="P20" i="55"/>
  <c r="N20" i="55"/>
  <c r="J20" i="55"/>
  <c r="H20" i="55"/>
  <c r="F20" i="55"/>
  <c r="E20" i="55"/>
  <c r="D20" i="55"/>
  <c r="R19" i="55"/>
  <c r="Q19" i="55"/>
  <c r="P19" i="55"/>
  <c r="N19" i="55"/>
  <c r="J19" i="55"/>
  <c r="H19" i="55"/>
  <c r="F19" i="55"/>
  <c r="E19" i="55"/>
  <c r="D19" i="55"/>
  <c r="R18" i="55"/>
  <c r="Q18" i="55"/>
  <c r="P18" i="55"/>
  <c r="N18" i="55"/>
  <c r="J18" i="55"/>
  <c r="H18" i="55"/>
  <c r="F18" i="55"/>
  <c r="E18" i="55"/>
  <c r="D18" i="55"/>
  <c r="C18" i="55"/>
  <c r="R17" i="55"/>
  <c r="Q17" i="55"/>
  <c r="P17" i="55"/>
  <c r="N17" i="55"/>
  <c r="J17" i="55"/>
  <c r="H17" i="55"/>
  <c r="F17" i="55"/>
  <c r="E17" i="55"/>
  <c r="D17" i="55"/>
  <c r="R16" i="55"/>
  <c r="Q16" i="55"/>
  <c r="P16" i="55"/>
  <c r="N16" i="55"/>
  <c r="J16" i="55"/>
  <c r="H16" i="55"/>
  <c r="F16" i="55"/>
  <c r="E16" i="55"/>
  <c r="D16" i="55"/>
  <c r="R15" i="55"/>
  <c r="Q15" i="55"/>
  <c r="P15" i="55"/>
  <c r="N15" i="55"/>
  <c r="J15" i="55"/>
  <c r="H15" i="55"/>
  <c r="F15" i="55"/>
  <c r="E15" i="55"/>
  <c r="D15" i="55"/>
  <c r="R14" i="55"/>
  <c r="Q14" i="55"/>
  <c r="P14" i="55"/>
  <c r="N14" i="55"/>
  <c r="J14" i="55"/>
  <c r="H14" i="55"/>
  <c r="F14" i="55"/>
  <c r="E14" i="55"/>
  <c r="D14" i="55"/>
  <c r="R13" i="55"/>
  <c r="Q13" i="55"/>
  <c r="P13" i="55"/>
  <c r="N13" i="55"/>
  <c r="J13" i="55"/>
  <c r="H13" i="55"/>
  <c r="F13" i="55"/>
  <c r="E13" i="55"/>
  <c r="D13" i="55"/>
  <c r="C13" i="55"/>
  <c r="F9" i="55"/>
  <c r="G9" i="55" s="1"/>
  <c r="C9" i="55"/>
  <c r="F8" i="55" s="1"/>
  <c r="H36" i="54"/>
  <c r="G36" i="54"/>
  <c r="F36" i="54"/>
  <c r="C36" i="54"/>
  <c r="H35" i="54"/>
  <c r="G35" i="54"/>
  <c r="F35" i="54"/>
  <c r="C35" i="54"/>
  <c r="R32" i="54"/>
  <c r="Q32" i="54"/>
  <c r="P32" i="54"/>
  <c r="O32" i="54"/>
  <c r="N32" i="54"/>
  <c r="M32" i="54"/>
  <c r="L32" i="54"/>
  <c r="K32" i="54"/>
  <c r="J32" i="54"/>
  <c r="I32" i="54"/>
  <c r="H32" i="54"/>
  <c r="G32" i="54"/>
  <c r="V10" i="58" s="1"/>
  <c r="V68" i="58" s="1"/>
  <c r="F32" i="54"/>
  <c r="E32" i="54"/>
  <c r="D32" i="54"/>
  <c r="R31" i="54"/>
  <c r="Q31" i="54"/>
  <c r="P31" i="54"/>
  <c r="N31" i="54"/>
  <c r="M31" i="54"/>
  <c r="L31" i="54"/>
  <c r="J31" i="54"/>
  <c r="I31" i="54"/>
  <c r="H31" i="54"/>
  <c r="F31" i="54"/>
  <c r="O31" i="54" s="1"/>
  <c r="E31" i="54"/>
  <c r="D31" i="54"/>
  <c r="R30" i="54"/>
  <c r="Q30" i="54"/>
  <c r="P30" i="54"/>
  <c r="O30" i="54"/>
  <c r="N30" i="54"/>
  <c r="M30" i="54"/>
  <c r="L30" i="54"/>
  <c r="K30" i="54"/>
  <c r="J30" i="54"/>
  <c r="I30" i="54"/>
  <c r="H30" i="54"/>
  <c r="G30" i="54"/>
  <c r="T10" i="58" s="1"/>
  <c r="T77" i="58" s="1"/>
  <c r="F30" i="54"/>
  <c r="E30" i="54"/>
  <c r="D30" i="54"/>
  <c r="R29" i="54"/>
  <c r="Q29" i="54"/>
  <c r="P29" i="54"/>
  <c r="N29" i="54"/>
  <c r="M29" i="54"/>
  <c r="L29" i="54"/>
  <c r="J29" i="54"/>
  <c r="I29" i="54"/>
  <c r="H29" i="54"/>
  <c r="F29" i="54"/>
  <c r="O29" i="54" s="1"/>
  <c r="E29" i="54"/>
  <c r="D29" i="54"/>
  <c r="R28" i="54"/>
  <c r="Q28" i="54"/>
  <c r="P28" i="54"/>
  <c r="O28" i="54"/>
  <c r="N28" i="54"/>
  <c r="M28" i="54"/>
  <c r="L28" i="54"/>
  <c r="K28" i="54"/>
  <c r="J28" i="54"/>
  <c r="I28" i="54"/>
  <c r="H28" i="54"/>
  <c r="G28" i="54"/>
  <c r="R10" i="58" s="1"/>
  <c r="F28" i="54"/>
  <c r="E28" i="54"/>
  <c r="D28" i="54"/>
  <c r="C28" i="54"/>
  <c r="R27" i="54"/>
  <c r="Q27" i="54"/>
  <c r="P27" i="54"/>
  <c r="N27" i="54"/>
  <c r="J27" i="54"/>
  <c r="H27" i="54"/>
  <c r="F27" i="54"/>
  <c r="E27" i="54"/>
  <c r="D27" i="54"/>
  <c r="R26" i="54"/>
  <c r="Q26" i="54"/>
  <c r="P26" i="54"/>
  <c r="N26" i="54"/>
  <c r="J26" i="54"/>
  <c r="H26" i="54"/>
  <c r="F26" i="54"/>
  <c r="E26" i="54"/>
  <c r="D26" i="54"/>
  <c r="R25" i="54"/>
  <c r="Q25" i="54"/>
  <c r="P25" i="54"/>
  <c r="N25" i="54"/>
  <c r="J25" i="54"/>
  <c r="H25" i="54"/>
  <c r="F25" i="54"/>
  <c r="E25" i="54"/>
  <c r="D25" i="54"/>
  <c r="R24" i="54"/>
  <c r="Q24" i="54"/>
  <c r="P24" i="54"/>
  <c r="N24" i="54"/>
  <c r="J24" i="54"/>
  <c r="H24" i="54"/>
  <c r="F24" i="54"/>
  <c r="E24" i="54"/>
  <c r="D24" i="54"/>
  <c r="R23" i="54"/>
  <c r="Q23" i="54"/>
  <c r="P23" i="54"/>
  <c r="N23" i="54"/>
  <c r="J23" i="54"/>
  <c r="H23" i="54"/>
  <c r="F23" i="54"/>
  <c r="E23" i="54"/>
  <c r="D23" i="54"/>
  <c r="C23" i="54"/>
  <c r="R22" i="54"/>
  <c r="Q22" i="54"/>
  <c r="P22" i="54"/>
  <c r="N22" i="54"/>
  <c r="J22" i="54"/>
  <c r="H22" i="54"/>
  <c r="F22" i="54"/>
  <c r="E22" i="54"/>
  <c r="D22" i="54"/>
  <c r="R21" i="54"/>
  <c r="Q21" i="54"/>
  <c r="P21" i="54"/>
  <c r="N21" i="54"/>
  <c r="J21" i="54"/>
  <c r="H21" i="54"/>
  <c r="F21" i="54"/>
  <c r="E21" i="54"/>
  <c r="D21" i="54"/>
  <c r="R20" i="54"/>
  <c r="Q20" i="54"/>
  <c r="P20" i="54"/>
  <c r="N20" i="54"/>
  <c r="J20" i="54"/>
  <c r="H20" i="54"/>
  <c r="F20" i="54"/>
  <c r="E20" i="54"/>
  <c r="D20" i="54"/>
  <c r="R19" i="54"/>
  <c r="Q19" i="54"/>
  <c r="P19" i="54"/>
  <c r="N19" i="54"/>
  <c r="J19" i="54"/>
  <c r="H19" i="54"/>
  <c r="F19" i="54"/>
  <c r="E19" i="54"/>
  <c r="D19" i="54"/>
  <c r="R18" i="54"/>
  <c r="Q18" i="54"/>
  <c r="P18" i="54"/>
  <c r="N18" i="54"/>
  <c r="J18" i="54"/>
  <c r="H18" i="54"/>
  <c r="F18" i="54"/>
  <c r="E18" i="54"/>
  <c r="D18" i="54"/>
  <c r="C18" i="54"/>
  <c r="R17" i="54"/>
  <c r="Q17" i="54"/>
  <c r="P17" i="54"/>
  <c r="N17" i="54"/>
  <c r="J17" i="54"/>
  <c r="H17" i="54"/>
  <c r="F17" i="54"/>
  <c r="E17" i="54"/>
  <c r="D17" i="54"/>
  <c r="R16" i="54"/>
  <c r="Q16" i="54"/>
  <c r="P16" i="54"/>
  <c r="N16" i="54"/>
  <c r="J16" i="54"/>
  <c r="H16" i="54"/>
  <c r="F16" i="54"/>
  <c r="E16" i="54"/>
  <c r="D16" i="54"/>
  <c r="R15" i="54"/>
  <c r="Q15" i="54"/>
  <c r="P15" i="54"/>
  <c r="N15" i="54"/>
  <c r="J15" i="54"/>
  <c r="H15" i="54"/>
  <c r="F15" i="54"/>
  <c r="E15" i="54"/>
  <c r="D15" i="54"/>
  <c r="R14" i="54"/>
  <c r="Q14" i="54"/>
  <c r="P14" i="54"/>
  <c r="N14" i="54"/>
  <c r="J14" i="54"/>
  <c r="H14" i="54"/>
  <c r="F14" i="54"/>
  <c r="E14" i="54"/>
  <c r="D14" i="54"/>
  <c r="R13" i="54"/>
  <c r="Q13" i="54"/>
  <c r="P13" i="54"/>
  <c r="N13" i="54"/>
  <c r="J13" i="54"/>
  <c r="H13" i="54"/>
  <c r="F13" i="54"/>
  <c r="E13" i="54"/>
  <c r="D13" i="54"/>
  <c r="C13" i="54"/>
  <c r="F9" i="54"/>
  <c r="G9" i="54" s="1"/>
  <c r="C9" i="54"/>
  <c r="F8" i="54" s="1"/>
  <c r="H36" i="53"/>
  <c r="G36" i="53"/>
  <c r="F36" i="53"/>
  <c r="C36" i="53"/>
  <c r="H35" i="53"/>
  <c r="G35" i="53"/>
  <c r="F35" i="53"/>
  <c r="C35" i="53"/>
  <c r="R32" i="53"/>
  <c r="Q32" i="53"/>
  <c r="P32" i="53"/>
  <c r="N32" i="53"/>
  <c r="M32" i="53"/>
  <c r="L32" i="53"/>
  <c r="K32" i="53"/>
  <c r="J32" i="53"/>
  <c r="I32" i="53"/>
  <c r="H32" i="53"/>
  <c r="F32" i="53"/>
  <c r="O32" i="53" s="1"/>
  <c r="E32" i="53"/>
  <c r="D32" i="53"/>
  <c r="R31" i="53"/>
  <c r="Q31" i="53"/>
  <c r="P31" i="53"/>
  <c r="N31" i="53"/>
  <c r="M31" i="53"/>
  <c r="L31" i="53"/>
  <c r="K31" i="53"/>
  <c r="J31" i="53"/>
  <c r="I31" i="53"/>
  <c r="H31" i="53"/>
  <c r="F31" i="53"/>
  <c r="O31" i="53" s="1"/>
  <c r="E31" i="53"/>
  <c r="D31" i="53"/>
  <c r="R30" i="53"/>
  <c r="Q30" i="53"/>
  <c r="P30" i="53"/>
  <c r="N30" i="53"/>
  <c r="M30" i="53"/>
  <c r="L30" i="53"/>
  <c r="J30" i="53"/>
  <c r="I30" i="53"/>
  <c r="H30" i="53"/>
  <c r="F30" i="53"/>
  <c r="O30" i="53" s="1"/>
  <c r="E30" i="53"/>
  <c r="D30" i="53"/>
  <c r="R29" i="53"/>
  <c r="Q29" i="53"/>
  <c r="P29" i="53"/>
  <c r="N29" i="53"/>
  <c r="M29" i="53"/>
  <c r="L29" i="53"/>
  <c r="K29" i="53"/>
  <c r="J29" i="53"/>
  <c r="I29" i="53"/>
  <c r="H29" i="53"/>
  <c r="G29" i="53"/>
  <c r="S10" i="57" s="1"/>
  <c r="F29" i="53"/>
  <c r="O29" i="53" s="1"/>
  <c r="E29" i="53"/>
  <c r="D29" i="53"/>
  <c r="R28" i="53"/>
  <c r="Q28" i="53"/>
  <c r="P28" i="53"/>
  <c r="O28" i="53"/>
  <c r="N28" i="53"/>
  <c r="M28" i="53"/>
  <c r="L28" i="53"/>
  <c r="K28" i="53"/>
  <c r="J28" i="53"/>
  <c r="I28" i="53"/>
  <c r="H28" i="53"/>
  <c r="G28" i="53"/>
  <c r="R10" i="57" s="1"/>
  <c r="F28" i="53"/>
  <c r="E28" i="53"/>
  <c r="D28" i="53"/>
  <c r="C28" i="53"/>
  <c r="R27" i="53"/>
  <c r="Q27" i="53"/>
  <c r="P27" i="53"/>
  <c r="N27" i="53"/>
  <c r="J27" i="53"/>
  <c r="H27" i="53"/>
  <c r="F27" i="53"/>
  <c r="E27" i="53"/>
  <c r="D27" i="53"/>
  <c r="R26" i="53"/>
  <c r="Q26" i="53"/>
  <c r="P26" i="53"/>
  <c r="N26" i="53"/>
  <c r="J26" i="53"/>
  <c r="H26" i="53"/>
  <c r="F26" i="53"/>
  <c r="E26" i="53"/>
  <c r="D26" i="53"/>
  <c r="R25" i="53"/>
  <c r="Q25" i="53"/>
  <c r="P25" i="53"/>
  <c r="N25" i="53"/>
  <c r="J25" i="53"/>
  <c r="H25" i="53"/>
  <c r="F25" i="53"/>
  <c r="E25" i="53"/>
  <c r="D25" i="53"/>
  <c r="R24" i="53"/>
  <c r="Q24" i="53"/>
  <c r="P24" i="53"/>
  <c r="N24" i="53"/>
  <c r="J24" i="53"/>
  <c r="H24" i="53"/>
  <c r="F24" i="53"/>
  <c r="E24" i="53"/>
  <c r="D24" i="53"/>
  <c r="R23" i="53"/>
  <c r="Q23" i="53"/>
  <c r="P23" i="53"/>
  <c r="N23" i="53"/>
  <c r="J23" i="53"/>
  <c r="H23" i="53"/>
  <c r="F23" i="53"/>
  <c r="E23" i="53"/>
  <c r="D23" i="53"/>
  <c r="C23" i="53"/>
  <c r="R22" i="53"/>
  <c r="Q22" i="53"/>
  <c r="P22" i="53"/>
  <c r="N22" i="53"/>
  <c r="J22" i="53"/>
  <c r="H22" i="53"/>
  <c r="F22" i="53"/>
  <c r="E22" i="53"/>
  <c r="D22" i="53"/>
  <c r="R21" i="53"/>
  <c r="Q21" i="53"/>
  <c r="P21" i="53"/>
  <c r="N21" i="53"/>
  <c r="J21" i="53"/>
  <c r="H21" i="53"/>
  <c r="F21" i="53"/>
  <c r="E21" i="53"/>
  <c r="D21" i="53"/>
  <c r="R20" i="53"/>
  <c r="Q20" i="53"/>
  <c r="P20" i="53"/>
  <c r="N20" i="53"/>
  <c r="J20" i="53"/>
  <c r="H20" i="53"/>
  <c r="F20" i="53"/>
  <c r="E20" i="53"/>
  <c r="D20" i="53"/>
  <c r="R19" i="53"/>
  <c r="Q19" i="53"/>
  <c r="P19" i="53"/>
  <c r="N19" i="53"/>
  <c r="J19" i="53"/>
  <c r="H19" i="53"/>
  <c r="F19" i="53"/>
  <c r="E19" i="53"/>
  <c r="D19" i="53"/>
  <c r="R18" i="53"/>
  <c r="Q18" i="53"/>
  <c r="P18" i="53"/>
  <c r="N18" i="53"/>
  <c r="J18" i="53"/>
  <c r="H18" i="53"/>
  <c r="F18" i="53"/>
  <c r="E18" i="53"/>
  <c r="D18" i="53"/>
  <c r="C18" i="53"/>
  <c r="R17" i="53"/>
  <c r="Q17" i="53"/>
  <c r="P17" i="53"/>
  <c r="N17" i="53"/>
  <c r="J17" i="53"/>
  <c r="H17" i="53"/>
  <c r="F17" i="53"/>
  <c r="E17" i="53"/>
  <c r="D17" i="53"/>
  <c r="R16" i="53"/>
  <c r="Q16" i="53"/>
  <c r="P16" i="53"/>
  <c r="N16" i="53"/>
  <c r="J16" i="53"/>
  <c r="H16" i="53"/>
  <c r="F16" i="53"/>
  <c r="E16" i="53"/>
  <c r="D16" i="53"/>
  <c r="R15" i="53"/>
  <c r="Q15" i="53"/>
  <c r="P15" i="53"/>
  <c r="N15" i="53"/>
  <c r="J15" i="53"/>
  <c r="H15" i="53"/>
  <c r="F15" i="53"/>
  <c r="E15" i="53"/>
  <c r="D15" i="53"/>
  <c r="R14" i="53"/>
  <c r="Q14" i="53"/>
  <c r="P14" i="53"/>
  <c r="N14" i="53"/>
  <c r="J14" i="53"/>
  <c r="H14" i="53"/>
  <c r="F14" i="53"/>
  <c r="E14" i="53"/>
  <c r="D14" i="53"/>
  <c r="R13" i="53"/>
  <c r="Q13" i="53"/>
  <c r="P13" i="53"/>
  <c r="N13" i="53"/>
  <c r="J13" i="53"/>
  <c r="H13" i="53"/>
  <c r="F13" i="53"/>
  <c r="E13" i="53"/>
  <c r="D13" i="53"/>
  <c r="C13" i="53"/>
  <c r="C9" i="53"/>
  <c r="F8" i="53" s="1"/>
  <c r="H36" i="52"/>
  <c r="G36" i="52"/>
  <c r="F36" i="52"/>
  <c r="C36" i="52"/>
  <c r="H35" i="52"/>
  <c r="G35" i="52"/>
  <c r="F35" i="52"/>
  <c r="C35" i="52"/>
  <c r="R32" i="52"/>
  <c r="Q32" i="52"/>
  <c r="P32" i="52"/>
  <c r="N32" i="52"/>
  <c r="M32" i="52"/>
  <c r="L32" i="52"/>
  <c r="J32" i="52"/>
  <c r="I32" i="52"/>
  <c r="H32" i="52"/>
  <c r="F32" i="52"/>
  <c r="O32" i="52" s="1"/>
  <c r="E32" i="52"/>
  <c r="D32" i="52"/>
  <c r="R31" i="52"/>
  <c r="Q31" i="52"/>
  <c r="P31" i="52"/>
  <c r="O31" i="52"/>
  <c r="N31" i="52"/>
  <c r="M31" i="52"/>
  <c r="L31" i="52"/>
  <c r="K31" i="52"/>
  <c r="J31" i="52"/>
  <c r="I31" i="52"/>
  <c r="H31" i="52"/>
  <c r="G31" i="52"/>
  <c r="U10" i="56" s="1"/>
  <c r="F31" i="52"/>
  <c r="E31" i="52"/>
  <c r="D31" i="52"/>
  <c r="R30" i="52"/>
  <c r="Q30" i="52"/>
  <c r="P30" i="52"/>
  <c r="N30" i="52"/>
  <c r="M30" i="52"/>
  <c r="L30" i="52"/>
  <c r="J30" i="52"/>
  <c r="I30" i="52"/>
  <c r="H30" i="52"/>
  <c r="F30" i="52"/>
  <c r="O30" i="52" s="1"/>
  <c r="E30" i="52"/>
  <c r="D30" i="52"/>
  <c r="R29" i="52"/>
  <c r="Q29" i="52"/>
  <c r="P29" i="52"/>
  <c r="O29" i="52"/>
  <c r="N29" i="52"/>
  <c r="M29" i="52"/>
  <c r="L29" i="52"/>
  <c r="K29" i="52"/>
  <c r="J29" i="52"/>
  <c r="I29" i="52"/>
  <c r="H29" i="52"/>
  <c r="G29" i="52"/>
  <c r="S10" i="56" s="1"/>
  <c r="S35" i="56" s="1"/>
  <c r="F29" i="52"/>
  <c r="E29" i="52"/>
  <c r="D29" i="52"/>
  <c r="R28" i="52"/>
  <c r="Q28" i="52"/>
  <c r="P28" i="52"/>
  <c r="N28" i="52"/>
  <c r="M28" i="52"/>
  <c r="L28" i="52"/>
  <c r="J28" i="52"/>
  <c r="I28" i="52"/>
  <c r="H28" i="52"/>
  <c r="F28" i="52"/>
  <c r="K28" i="52" s="1"/>
  <c r="E28" i="52"/>
  <c r="D28" i="52"/>
  <c r="C28" i="52"/>
  <c r="R27" i="52"/>
  <c r="Q27" i="52"/>
  <c r="P27" i="52"/>
  <c r="N27" i="52"/>
  <c r="J27" i="52"/>
  <c r="H27" i="52"/>
  <c r="F27" i="52"/>
  <c r="E27" i="52"/>
  <c r="D27" i="52"/>
  <c r="R26" i="52"/>
  <c r="Q26" i="52"/>
  <c r="P26" i="52"/>
  <c r="N26" i="52"/>
  <c r="J26" i="52"/>
  <c r="H26" i="52"/>
  <c r="F26" i="52"/>
  <c r="E26" i="52"/>
  <c r="D26" i="52"/>
  <c r="R25" i="52"/>
  <c r="Q25" i="52"/>
  <c r="P25" i="52"/>
  <c r="N25" i="52"/>
  <c r="J25" i="52"/>
  <c r="H25" i="52"/>
  <c r="F25" i="52"/>
  <c r="E25" i="52"/>
  <c r="D25" i="52"/>
  <c r="R24" i="52"/>
  <c r="Q24" i="52"/>
  <c r="P24" i="52"/>
  <c r="N24" i="52"/>
  <c r="J24" i="52"/>
  <c r="H24" i="52"/>
  <c r="F24" i="52"/>
  <c r="E24" i="52"/>
  <c r="D24" i="52"/>
  <c r="R23" i="52"/>
  <c r="Q23" i="52"/>
  <c r="P23" i="52"/>
  <c r="N23" i="52"/>
  <c r="J23" i="52"/>
  <c r="H23" i="52"/>
  <c r="F23" i="52"/>
  <c r="E23" i="52"/>
  <c r="D23" i="52"/>
  <c r="C23" i="52"/>
  <c r="R22" i="52"/>
  <c r="Q22" i="52"/>
  <c r="P22" i="52"/>
  <c r="N22" i="52"/>
  <c r="J22" i="52"/>
  <c r="H22" i="52"/>
  <c r="F22" i="52"/>
  <c r="E22" i="52"/>
  <c r="D22" i="52"/>
  <c r="R21" i="52"/>
  <c r="Q21" i="52"/>
  <c r="P21" i="52"/>
  <c r="N21" i="52"/>
  <c r="J21" i="52"/>
  <c r="H21" i="52"/>
  <c r="F21" i="52"/>
  <c r="E21" i="52"/>
  <c r="D21" i="52"/>
  <c r="R20" i="52"/>
  <c r="Q20" i="52"/>
  <c r="P20" i="52"/>
  <c r="N20" i="52"/>
  <c r="J20" i="52"/>
  <c r="H20" i="52"/>
  <c r="F20" i="52"/>
  <c r="E20" i="52"/>
  <c r="D20" i="52"/>
  <c r="R19" i="52"/>
  <c r="Q19" i="52"/>
  <c r="P19" i="52"/>
  <c r="N19" i="52"/>
  <c r="J19" i="52"/>
  <c r="H19" i="52"/>
  <c r="F19" i="52"/>
  <c r="E19" i="52"/>
  <c r="D19" i="52"/>
  <c r="R18" i="52"/>
  <c r="Q18" i="52"/>
  <c r="P18" i="52"/>
  <c r="N18" i="52"/>
  <c r="J18" i="52"/>
  <c r="H18" i="52"/>
  <c r="F18" i="52"/>
  <c r="E18" i="52"/>
  <c r="D18" i="52"/>
  <c r="C18" i="52"/>
  <c r="R17" i="52"/>
  <c r="Q17" i="52"/>
  <c r="P17" i="52"/>
  <c r="N17" i="52"/>
  <c r="J17" i="52"/>
  <c r="H17" i="52"/>
  <c r="F17" i="52"/>
  <c r="E17" i="52"/>
  <c r="D17" i="52"/>
  <c r="R16" i="52"/>
  <c r="Q16" i="52"/>
  <c r="P16" i="52"/>
  <c r="N16" i="52"/>
  <c r="J16" i="52"/>
  <c r="H16" i="52"/>
  <c r="F16" i="52"/>
  <c r="E16" i="52"/>
  <c r="D16" i="52"/>
  <c r="R15" i="52"/>
  <c r="Q15" i="52"/>
  <c r="P15" i="52"/>
  <c r="N15" i="52"/>
  <c r="J15" i="52"/>
  <c r="H15" i="52"/>
  <c r="F15" i="52"/>
  <c r="E15" i="52"/>
  <c r="D15" i="52"/>
  <c r="R14" i="52"/>
  <c r="Q14" i="52"/>
  <c r="P14" i="52"/>
  <c r="N14" i="52"/>
  <c r="J14" i="52"/>
  <c r="H14" i="52"/>
  <c r="F14" i="52"/>
  <c r="E14" i="52"/>
  <c r="D14" i="52"/>
  <c r="R13" i="52"/>
  <c r="Q13" i="52"/>
  <c r="P13" i="52"/>
  <c r="N13" i="52"/>
  <c r="J13" i="52"/>
  <c r="H13" i="52"/>
  <c r="F13" i="52"/>
  <c r="E13" i="52"/>
  <c r="D13" i="52"/>
  <c r="C13" i="52"/>
  <c r="F9" i="52"/>
  <c r="C9" i="52"/>
  <c r="F8" i="52" s="1"/>
  <c r="C25" i="43"/>
  <c r="P49" i="39"/>
  <c r="P48" i="39"/>
  <c r="P47" i="39"/>
  <c r="P46" i="39"/>
  <c r="P45" i="39"/>
  <c r="P44" i="39"/>
  <c r="P43" i="39"/>
  <c r="P42" i="39"/>
  <c r="P41" i="39"/>
  <c r="P40" i="39"/>
  <c r="P39" i="39"/>
  <c r="P38" i="39"/>
  <c r="P37" i="39"/>
  <c r="P36" i="39"/>
  <c r="P35" i="39"/>
  <c r="P34" i="39"/>
  <c r="P33" i="39"/>
  <c r="P32" i="39"/>
  <c r="P31" i="39"/>
  <c r="G9" i="52" l="1"/>
  <c r="R49" i="58"/>
  <c r="R39" i="58"/>
  <c r="R17" i="58"/>
  <c r="R48" i="58"/>
  <c r="R25" i="59"/>
  <c r="R46" i="59"/>
  <c r="R17" i="59"/>
  <c r="T33" i="59"/>
  <c r="R36" i="59"/>
  <c r="R21" i="59"/>
  <c r="R23" i="59"/>
  <c r="R32" i="59"/>
  <c r="R29" i="59"/>
  <c r="R44" i="59"/>
  <c r="R19" i="59"/>
  <c r="T17" i="59"/>
  <c r="T19" i="59"/>
  <c r="T21" i="59"/>
  <c r="T23" i="59"/>
  <c r="T25" i="59"/>
  <c r="T27" i="59"/>
  <c r="T29" i="59"/>
  <c r="R30" i="59"/>
  <c r="T31" i="59"/>
  <c r="T61" i="59"/>
  <c r="R85" i="59"/>
  <c r="R83" i="59"/>
  <c r="R81" i="59"/>
  <c r="R79" i="59"/>
  <c r="R77" i="59"/>
  <c r="R75" i="59"/>
  <c r="R73" i="59"/>
  <c r="R71" i="59"/>
  <c r="R69" i="59"/>
  <c r="R67" i="59"/>
  <c r="R65" i="59"/>
  <c r="R63" i="59"/>
  <c r="R61" i="59"/>
  <c r="R59" i="59"/>
  <c r="R86" i="59"/>
  <c r="R84" i="59"/>
  <c r="R82" i="59"/>
  <c r="R80" i="59"/>
  <c r="R78" i="59"/>
  <c r="R76" i="59"/>
  <c r="R74" i="59"/>
  <c r="R72" i="59"/>
  <c r="R70" i="59"/>
  <c r="R68" i="59"/>
  <c r="R66" i="59"/>
  <c r="R64" i="59"/>
  <c r="R62" i="59"/>
  <c r="R60" i="59"/>
  <c r="R58" i="59"/>
  <c r="R57" i="59"/>
  <c r="R51" i="59"/>
  <c r="R49" i="59"/>
  <c r="R47" i="59"/>
  <c r="R45" i="59"/>
  <c r="R43" i="59"/>
  <c r="R41" i="59"/>
  <c r="R39" i="59"/>
  <c r="R37" i="59"/>
  <c r="R35" i="59"/>
  <c r="R33" i="59"/>
  <c r="R31" i="59"/>
  <c r="R54" i="59"/>
  <c r="R55" i="59"/>
  <c r="R56" i="59"/>
  <c r="R18" i="59"/>
  <c r="R20" i="59"/>
  <c r="R22" i="59"/>
  <c r="R24" i="59"/>
  <c r="R26" i="59"/>
  <c r="R28" i="59"/>
  <c r="R40" i="59"/>
  <c r="R48" i="59"/>
  <c r="R53" i="59"/>
  <c r="T55" i="59"/>
  <c r="T86" i="59"/>
  <c r="T84" i="59"/>
  <c r="T82" i="59"/>
  <c r="T80" i="59"/>
  <c r="T78" i="59"/>
  <c r="T76" i="59"/>
  <c r="T74" i="59"/>
  <c r="T72" i="59"/>
  <c r="T70" i="59"/>
  <c r="T68" i="59"/>
  <c r="T66" i="59"/>
  <c r="T64" i="59"/>
  <c r="T62" i="59"/>
  <c r="T60" i="59"/>
  <c r="T58" i="59"/>
  <c r="T81" i="59"/>
  <c r="T73" i="59"/>
  <c r="T65" i="59"/>
  <c r="T79" i="59"/>
  <c r="T71" i="59"/>
  <c r="T63" i="59"/>
  <c r="T53" i="59"/>
  <c r="T52" i="59"/>
  <c r="T50" i="59"/>
  <c r="T48" i="59"/>
  <c r="T46" i="59"/>
  <c r="T44" i="59"/>
  <c r="T42" i="59"/>
  <c r="T40" i="59"/>
  <c r="T38" i="59"/>
  <c r="T36" i="59"/>
  <c r="T34" i="59"/>
  <c r="T32" i="59"/>
  <c r="T30" i="59"/>
  <c r="T54" i="59"/>
  <c r="T56" i="59"/>
  <c r="T83" i="59"/>
  <c r="T75" i="59"/>
  <c r="T67" i="59"/>
  <c r="T59" i="59"/>
  <c r="T57" i="59"/>
  <c r="T51" i="59"/>
  <c r="T49" i="59"/>
  <c r="T47" i="59"/>
  <c r="T45" i="59"/>
  <c r="T43" i="59"/>
  <c r="T41" i="59"/>
  <c r="T39" i="59"/>
  <c r="T37" i="59"/>
  <c r="T18" i="59"/>
  <c r="T20" i="59"/>
  <c r="T22" i="59"/>
  <c r="T24" i="59"/>
  <c r="T26" i="59"/>
  <c r="T28" i="59"/>
  <c r="R34" i="59"/>
  <c r="T35" i="59"/>
  <c r="R42" i="59"/>
  <c r="R50" i="59"/>
  <c r="T77" i="59"/>
  <c r="R38" i="59"/>
  <c r="R52" i="59"/>
  <c r="T85" i="59"/>
  <c r="R20" i="58"/>
  <c r="R44" i="58"/>
  <c r="R51" i="58"/>
  <c r="R35" i="58"/>
  <c r="R29" i="58"/>
  <c r="R46" i="58"/>
  <c r="R57" i="58"/>
  <c r="R22" i="58"/>
  <c r="R37" i="58"/>
  <c r="R61" i="58"/>
  <c r="R47" i="58"/>
  <c r="R24" i="58"/>
  <c r="R19" i="58"/>
  <c r="R86" i="58"/>
  <c r="R84" i="58"/>
  <c r="R82" i="58"/>
  <c r="R80" i="58"/>
  <c r="R78" i="58"/>
  <c r="R76" i="58"/>
  <c r="R74" i="58"/>
  <c r="R72" i="58"/>
  <c r="R70" i="58"/>
  <c r="R68" i="58"/>
  <c r="R66" i="58"/>
  <c r="R64" i="58"/>
  <c r="R62" i="58"/>
  <c r="R60" i="58"/>
  <c r="R58" i="58"/>
  <c r="R56" i="58"/>
  <c r="R54" i="58"/>
  <c r="R79" i="58"/>
  <c r="R71" i="58"/>
  <c r="R63" i="58"/>
  <c r="R55" i="58"/>
  <c r="R83" i="58"/>
  <c r="R67" i="58"/>
  <c r="R50" i="58"/>
  <c r="R85" i="58"/>
  <c r="R69" i="58"/>
  <c r="R53" i="58"/>
  <c r="R52" i="58"/>
  <c r="R42" i="58"/>
  <c r="R40" i="58"/>
  <c r="R38" i="58"/>
  <c r="R36" i="58"/>
  <c r="R34" i="58"/>
  <c r="R32" i="58"/>
  <c r="R30" i="58"/>
  <c r="R28" i="58"/>
  <c r="R65" i="58"/>
  <c r="R45" i="58"/>
  <c r="R59" i="58"/>
  <c r="R41" i="58"/>
  <c r="R33" i="58"/>
  <c r="R27" i="58"/>
  <c r="R25" i="58"/>
  <c r="R23" i="58"/>
  <c r="R21" i="58"/>
  <c r="V17" i="58"/>
  <c r="R18" i="58"/>
  <c r="V19" i="58"/>
  <c r="T20" i="58"/>
  <c r="V21" i="58"/>
  <c r="R26" i="58"/>
  <c r="T27" i="58"/>
  <c r="V30" i="58"/>
  <c r="R31" i="58"/>
  <c r="T33" i="58"/>
  <c r="V40" i="58"/>
  <c r="R43" i="58"/>
  <c r="V51" i="58"/>
  <c r="R75" i="58"/>
  <c r="R77" i="58"/>
  <c r="V28" i="58"/>
  <c r="T58" i="58"/>
  <c r="R73" i="58"/>
  <c r="R81" i="58"/>
  <c r="T86" i="58"/>
  <c r="T83" i="58"/>
  <c r="T75" i="58"/>
  <c r="T67" i="58"/>
  <c r="T59" i="58"/>
  <c r="T79" i="58"/>
  <c r="T71" i="58"/>
  <c r="T63" i="58"/>
  <c r="T55" i="58"/>
  <c r="T80" i="58"/>
  <c r="T72" i="58"/>
  <c r="T64" i="58"/>
  <c r="T56" i="58"/>
  <c r="T81" i="58"/>
  <c r="T73" i="58"/>
  <c r="T65" i="58"/>
  <c r="T57" i="58"/>
  <c r="T84" i="58"/>
  <c r="T68" i="58"/>
  <c r="T52" i="58"/>
  <c r="T42" i="58"/>
  <c r="T40" i="58"/>
  <c r="T38" i="58"/>
  <c r="T36" i="58"/>
  <c r="T34" i="58"/>
  <c r="T32" i="58"/>
  <c r="T30" i="58"/>
  <c r="T70" i="58"/>
  <c r="T54" i="58"/>
  <c r="T46" i="58"/>
  <c r="T82" i="58"/>
  <c r="T47" i="58"/>
  <c r="T76" i="58"/>
  <c r="T69" i="58"/>
  <c r="T62" i="58"/>
  <c r="T43" i="58"/>
  <c r="T35" i="58"/>
  <c r="T18" i="58"/>
  <c r="T25" i="58"/>
  <c r="T26" i="58"/>
  <c r="V27" i="58"/>
  <c r="T31" i="58"/>
  <c r="V38" i="58"/>
  <c r="T41" i="58"/>
  <c r="T60" i="58"/>
  <c r="V62" i="58"/>
  <c r="V64" i="58"/>
  <c r="T85" i="58"/>
  <c r="V60" i="58"/>
  <c r="T66" i="58"/>
  <c r="V86" i="58"/>
  <c r="V85" i="58"/>
  <c r="V83" i="58"/>
  <c r="V81" i="58"/>
  <c r="V79" i="58"/>
  <c r="V77" i="58"/>
  <c r="V75" i="58"/>
  <c r="V73" i="58"/>
  <c r="V71" i="58"/>
  <c r="V69" i="58"/>
  <c r="V67" i="58"/>
  <c r="V65" i="58"/>
  <c r="V63" i="58"/>
  <c r="V61" i="58"/>
  <c r="V59" i="58"/>
  <c r="V57" i="58"/>
  <c r="V55" i="58"/>
  <c r="V53" i="58"/>
  <c r="V82" i="58"/>
  <c r="V74" i="58"/>
  <c r="V66" i="58"/>
  <c r="V58" i="58"/>
  <c r="V70" i="58"/>
  <c r="V54" i="58"/>
  <c r="V45" i="58"/>
  <c r="V44" i="58"/>
  <c r="V72" i="58"/>
  <c r="V56" i="58"/>
  <c r="V47" i="58"/>
  <c r="V43" i="58"/>
  <c r="V41" i="58"/>
  <c r="V39" i="58"/>
  <c r="V37" i="58"/>
  <c r="V35" i="58"/>
  <c r="V33" i="58"/>
  <c r="V31" i="58"/>
  <c r="V29" i="58"/>
  <c r="V76" i="58"/>
  <c r="V52" i="58"/>
  <c r="V49" i="58"/>
  <c r="V36" i="58"/>
  <c r="V26" i="58"/>
  <c r="V24" i="58"/>
  <c r="V22" i="58"/>
  <c r="V20" i="58"/>
  <c r="V18" i="58"/>
  <c r="T23" i="58"/>
  <c r="T24" i="58"/>
  <c r="V25" i="58"/>
  <c r="T29" i="58"/>
  <c r="V34" i="58"/>
  <c r="T39" i="58"/>
  <c r="T44" i="58"/>
  <c r="T45" i="58"/>
  <c r="T53" i="58"/>
  <c r="T78" i="58"/>
  <c r="T61" i="58"/>
  <c r="T74" i="58"/>
  <c r="T17" i="58"/>
  <c r="T19" i="58"/>
  <c r="T21" i="58"/>
  <c r="T22" i="58"/>
  <c r="V23" i="58"/>
  <c r="V32" i="58"/>
  <c r="T37" i="58"/>
  <c r="V42" i="58"/>
  <c r="V46" i="58"/>
  <c r="T48" i="58"/>
  <c r="T50" i="58"/>
  <c r="V78" i="58"/>
  <c r="V80" i="58"/>
  <c r="T28" i="58"/>
  <c r="V48" i="58"/>
  <c r="T49" i="58"/>
  <c r="V50" i="58"/>
  <c r="T51" i="58"/>
  <c r="V84" i="58"/>
  <c r="S28" i="57"/>
  <c r="S85" i="57"/>
  <c r="S32" i="57"/>
  <c r="S24" i="57"/>
  <c r="S20" i="57"/>
  <c r="S59" i="57"/>
  <c r="S36" i="57"/>
  <c r="S73" i="57"/>
  <c r="S23" i="57"/>
  <c r="S19" i="57"/>
  <c r="S71" i="57"/>
  <c r="S30" i="57"/>
  <c r="S43" i="57"/>
  <c r="S34" i="57"/>
  <c r="S17" i="57"/>
  <c r="S53" i="57"/>
  <c r="S22" i="57"/>
  <c r="U86" i="56"/>
  <c r="U50" i="56"/>
  <c r="U48" i="56"/>
  <c r="U34" i="56"/>
  <c r="U44" i="56"/>
  <c r="U32" i="56"/>
  <c r="U42" i="56"/>
  <c r="S20" i="56"/>
  <c r="S86" i="57"/>
  <c r="S84" i="57"/>
  <c r="S82" i="57"/>
  <c r="S80" i="57"/>
  <c r="S78" i="57"/>
  <c r="S76" i="57"/>
  <c r="S74" i="57"/>
  <c r="S72" i="57"/>
  <c r="S70" i="57"/>
  <c r="S68" i="57"/>
  <c r="S66" i="57"/>
  <c r="S64" i="57"/>
  <c r="S62" i="57"/>
  <c r="S60" i="57"/>
  <c r="S58" i="57"/>
  <c r="S56" i="57"/>
  <c r="S54" i="57"/>
  <c r="S77" i="57"/>
  <c r="S75" i="57"/>
  <c r="S65" i="57"/>
  <c r="S57" i="57"/>
  <c r="S52" i="57"/>
  <c r="S50" i="57"/>
  <c r="S48" i="57"/>
  <c r="S46" i="57"/>
  <c r="S44" i="57"/>
  <c r="S69" i="57"/>
  <c r="S55" i="57"/>
  <c r="S61" i="57"/>
  <c r="S45" i="57"/>
  <c r="S67" i="57"/>
  <c r="S51" i="57"/>
  <c r="S41" i="57"/>
  <c r="S39" i="57"/>
  <c r="S37" i="57"/>
  <c r="S35" i="57"/>
  <c r="S33" i="57"/>
  <c r="S31" i="57"/>
  <c r="S29" i="57"/>
  <c r="S27" i="57"/>
  <c r="S25" i="57"/>
  <c r="S83" i="57"/>
  <c r="S81" i="57"/>
  <c r="S79" i="57"/>
  <c r="S49" i="57"/>
  <c r="S18" i="57"/>
  <c r="S38" i="57"/>
  <c r="S42" i="57"/>
  <c r="S21" i="57"/>
  <c r="S26" i="57"/>
  <c r="S40" i="57"/>
  <c r="S47" i="57"/>
  <c r="S63" i="57"/>
  <c r="S86" i="56"/>
  <c r="S84" i="56"/>
  <c r="S82" i="56"/>
  <c r="S80" i="56"/>
  <c r="S78" i="56"/>
  <c r="S76" i="56"/>
  <c r="S74" i="56"/>
  <c r="S72" i="56"/>
  <c r="S70" i="56"/>
  <c r="S68" i="56"/>
  <c r="S66" i="56"/>
  <c r="S64" i="56"/>
  <c r="S62" i="56"/>
  <c r="S60" i="56"/>
  <c r="S85" i="56"/>
  <c r="S83" i="56"/>
  <c r="S81" i="56"/>
  <c r="S79" i="56"/>
  <c r="S77" i="56"/>
  <c r="S75" i="56"/>
  <c r="S73" i="56"/>
  <c r="S71" i="56"/>
  <c r="S69" i="56"/>
  <c r="S67" i="56"/>
  <c r="S65" i="56"/>
  <c r="S63" i="56"/>
  <c r="S61" i="56"/>
  <c r="S59" i="56"/>
  <c r="S57" i="56"/>
  <c r="S55" i="56"/>
  <c r="S53" i="56"/>
  <c r="S58" i="56"/>
  <c r="S54" i="56"/>
  <c r="S51" i="56"/>
  <c r="S49" i="56"/>
  <c r="S47" i="56"/>
  <c r="S45" i="56"/>
  <c r="S43" i="56"/>
  <c r="S41" i="56"/>
  <c r="S46" i="56"/>
  <c r="S34" i="56"/>
  <c r="S48" i="56"/>
  <c r="S39" i="56"/>
  <c r="S38" i="56"/>
  <c r="S33" i="56"/>
  <c r="S30" i="56"/>
  <c r="S28" i="56"/>
  <c r="S26" i="56"/>
  <c r="S24" i="56"/>
  <c r="S22" i="56"/>
  <c r="S50" i="56"/>
  <c r="S52" i="56"/>
  <c r="S40" i="56"/>
  <c r="S32" i="56"/>
  <c r="S56" i="56"/>
  <c r="S31" i="56"/>
  <c r="S29" i="56"/>
  <c r="S27" i="56"/>
  <c r="S25" i="56"/>
  <c r="S23" i="56"/>
  <c r="S21" i="56"/>
  <c r="S19" i="56"/>
  <c r="S17" i="56"/>
  <c r="S44" i="56"/>
  <c r="S42" i="56"/>
  <c r="S37" i="56"/>
  <c r="S36" i="56"/>
  <c r="S18" i="56"/>
  <c r="U85" i="56"/>
  <c r="U83" i="56"/>
  <c r="U81" i="56"/>
  <c r="U79" i="56"/>
  <c r="U77" i="56"/>
  <c r="U75" i="56"/>
  <c r="U73" i="56"/>
  <c r="U71" i="56"/>
  <c r="U69" i="56"/>
  <c r="U67" i="56"/>
  <c r="U65" i="56"/>
  <c r="U63" i="56"/>
  <c r="U61" i="56"/>
  <c r="U59" i="56"/>
  <c r="U57" i="56"/>
  <c r="U55" i="56"/>
  <c r="U53" i="56"/>
  <c r="U84" i="56"/>
  <c r="U76" i="56"/>
  <c r="U60" i="56"/>
  <c r="U58" i="56"/>
  <c r="U54" i="56"/>
  <c r="U51" i="56"/>
  <c r="U49" i="56"/>
  <c r="U47" i="56"/>
  <c r="U45" i="56"/>
  <c r="U43" i="56"/>
  <c r="U41" i="56"/>
  <c r="U39" i="56"/>
  <c r="U37" i="56"/>
  <c r="U35" i="56"/>
  <c r="U33" i="56"/>
  <c r="U78" i="56"/>
  <c r="U62" i="56"/>
  <c r="U80" i="56"/>
  <c r="U64" i="56"/>
  <c r="U82" i="56"/>
  <c r="U66" i="56"/>
  <c r="U70" i="56"/>
  <c r="U18" i="56"/>
  <c r="U20" i="56"/>
  <c r="U22" i="56"/>
  <c r="U24" i="56"/>
  <c r="U26" i="56"/>
  <c r="U28" i="56"/>
  <c r="U30" i="56"/>
  <c r="U38" i="56"/>
  <c r="U46" i="56"/>
  <c r="U68" i="56"/>
  <c r="U74" i="56"/>
  <c r="U36" i="56"/>
  <c r="U72" i="56"/>
  <c r="U17" i="56"/>
  <c r="U19" i="56"/>
  <c r="U21" i="56"/>
  <c r="U23" i="56"/>
  <c r="U25" i="56"/>
  <c r="U27" i="56"/>
  <c r="U29" i="56"/>
  <c r="U31" i="56"/>
  <c r="U56" i="56"/>
  <c r="U40" i="56"/>
  <c r="U52" i="56"/>
  <c r="O19" i="55"/>
  <c r="G20" i="55"/>
  <c r="G21" i="55"/>
  <c r="G15" i="55"/>
  <c r="G25" i="55"/>
  <c r="G27" i="55"/>
  <c r="Q10" i="59" s="1"/>
  <c r="Q49" i="59" s="1"/>
  <c r="G18" i="55"/>
  <c r="G17" i="55"/>
  <c r="K16" i="55"/>
  <c r="O16" i="55" s="1"/>
  <c r="K27" i="55"/>
  <c r="O27" i="55" s="1"/>
  <c r="G16" i="55"/>
  <c r="F10" i="59" s="1"/>
  <c r="F26" i="59" s="1"/>
  <c r="G26" i="55"/>
  <c r="K31" i="55"/>
  <c r="G14" i="55"/>
  <c r="K19" i="55"/>
  <c r="G24" i="55"/>
  <c r="K29" i="55"/>
  <c r="G13" i="55"/>
  <c r="G22" i="55"/>
  <c r="G23" i="55"/>
  <c r="G32" i="55"/>
  <c r="V10" i="59" s="1"/>
  <c r="V30" i="59" s="1"/>
  <c r="G31" i="55"/>
  <c r="U10" i="59" s="1"/>
  <c r="G19" i="55"/>
  <c r="I10" i="59" s="1"/>
  <c r="G29" i="55"/>
  <c r="S10" i="59" s="1"/>
  <c r="G20" i="54"/>
  <c r="G22" i="54"/>
  <c r="G23" i="54"/>
  <c r="G13" i="54"/>
  <c r="G25" i="54"/>
  <c r="G15" i="54"/>
  <c r="G27" i="54"/>
  <c r="G18" i="54"/>
  <c r="G17" i="54"/>
  <c r="G16" i="54"/>
  <c r="K21" i="54"/>
  <c r="O21" i="54" s="1"/>
  <c r="G26" i="54"/>
  <c r="K31" i="54"/>
  <c r="G14" i="54"/>
  <c r="G24" i="54"/>
  <c r="K29" i="54"/>
  <c r="G21" i="54"/>
  <c r="K10" i="58" s="1"/>
  <c r="K75" i="58" s="1"/>
  <c r="G31" i="54"/>
  <c r="U10" i="58" s="1"/>
  <c r="G19" i="54"/>
  <c r="G29" i="54"/>
  <c r="S10" i="58" s="1"/>
  <c r="S73" i="58" s="1"/>
  <c r="K30" i="53"/>
  <c r="G32" i="53"/>
  <c r="V10" i="57" s="1"/>
  <c r="G31" i="53"/>
  <c r="U10" i="57" s="1"/>
  <c r="U24" i="57" s="1"/>
  <c r="G30" i="53"/>
  <c r="T10" i="57" s="1"/>
  <c r="G21" i="52"/>
  <c r="G23" i="52"/>
  <c r="G22" i="52"/>
  <c r="G13" i="52"/>
  <c r="C10" i="56" s="1"/>
  <c r="C72" i="56" s="1"/>
  <c r="G26" i="52"/>
  <c r="G14" i="52"/>
  <c r="G16" i="52"/>
  <c r="G19" i="52"/>
  <c r="G17" i="52"/>
  <c r="G18" i="52"/>
  <c r="G27" i="52"/>
  <c r="G28" i="52"/>
  <c r="O28" i="52"/>
  <c r="K32" i="52"/>
  <c r="G15" i="52"/>
  <c r="G25" i="52"/>
  <c r="K30" i="52"/>
  <c r="G24" i="52"/>
  <c r="G32" i="52"/>
  <c r="G20" i="52"/>
  <c r="G30" i="52"/>
  <c r="C26" i="43"/>
  <c r="P30" i="39"/>
  <c r="C27" i="43" l="1"/>
  <c r="C28" i="43" s="1"/>
  <c r="C29" i="43" s="1"/>
  <c r="C30" i="43" s="1"/>
  <c r="C31" i="43" s="1"/>
  <c r="C32" i="43" s="1"/>
  <c r="C33" i="43" s="1"/>
  <c r="C34" i="43" s="1"/>
  <c r="C35" i="43" s="1"/>
  <c r="C36" i="43" s="1"/>
  <c r="C37" i="43" s="1"/>
  <c r="C38" i="43" s="1"/>
  <c r="C39" i="43" s="1"/>
  <c r="C40" i="43" s="1"/>
  <c r="C41" i="43" s="1"/>
  <c r="C42" i="43" s="1"/>
  <c r="K13" i="54"/>
  <c r="O13" i="54" s="1"/>
  <c r="C10" i="58"/>
  <c r="U32" i="58"/>
  <c r="U23" i="58"/>
  <c r="U24" i="58"/>
  <c r="U39" i="58"/>
  <c r="U29" i="58"/>
  <c r="U77" i="58"/>
  <c r="U60" i="58"/>
  <c r="U64" i="58"/>
  <c r="U65" i="58"/>
  <c r="U53" i="58"/>
  <c r="U34" i="58"/>
  <c r="U36" i="58"/>
  <c r="U20" i="58"/>
  <c r="U52" i="58"/>
  <c r="U56" i="58"/>
  <c r="U57" i="58"/>
  <c r="U71" i="58"/>
  <c r="U79" i="58"/>
  <c r="U41" i="58"/>
  <c r="U19" i="58"/>
  <c r="K18" i="54"/>
  <c r="O18" i="54" s="1"/>
  <c r="H10" i="58"/>
  <c r="S25" i="59"/>
  <c r="S81" i="59"/>
  <c r="S30" i="59"/>
  <c r="S17" i="59"/>
  <c r="S23" i="59"/>
  <c r="S19" i="59"/>
  <c r="S21" i="59"/>
  <c r="S27" i="59"/>
  <c r="S72" i="59"/>
  <c r="S79" i="59"/>
  <c r="S44" i="59"/>
  <c r="S61" i="59"/>
  <c r="S51" i="59"/>
  <c r="S20" i="59"/>
  <c r="S86" i="59"/>
  <c r="S70" i="59"/>
  <c r="S71" i="59"/>
  <c r="S42" i="59"/>
  <c r="S55" i="59"/>
  <c r="S49" i="59"/>
  <c r="S82" i="59"/>
  <c r="S62" i="59"/>
  <c r="S46" i="59"/>
  <c r="S83" i="59"/>
  <c r="S41" i="59"/>
  <c r="S65" i="59"/>
  <c r="S80" i="59"/>
  <c r="S60" i="59"/>
  <c r="S40" i="59"/>
  <c r="S75" i="59"/>
  <c r="S39" i="59"/>
  <c r="S35" i="59"/>
  <c r="S78" i="59"/>
  <c r="S53" i="59"/>
  <c r="S69" i="59"/>
  <c r="S22" i="59"/>
  <c r="S76" i="59"/>
  <c r="S52" i="59"/>
  <c r="S56" i="59"/>
  <c r="S28" i="59"/>
  <c r="S33" i="59"/>
  <c r="S74" i="59"/>
  <c r="S50" i="59"/>
  <c r="S67" i="59"/>
  <c r="S18" i="59"/>
  <c r="S37" i="59"/>
  <c r="S68" i="59"/>
  <c r="S48" i="59"/>
  <c r="S59" i="59"/>
  <c r="S24" i="59"/>
  <c r="S34" i="59"/>
  <c r="S66" i="59"/>
  <c r="S38" i="59"/>
  <c r="S57" i="59"/>
  <c r="S64" i="59"/>
  <c r="S36" i="59"/>
  <c r="S47" i="59"/>
  <c r="S58" i="59"/>
  <c r="S85" i="59"/>
  <c r="S45" i="59"/>
  <c r="S26" i="59"/>
  <c r="S54" i="59"/>
  <c r="S84" i="59"/>
  <c r="S63" i="59"/>
  <c r="S77" i="59"/>
  <c r="S43" i="59"/>
  <c r="S31" i="59"/>
  <c r="K24" i="55"/>
  <c r="O24" i="55" s="1"/>
  <c r="N10" i="59"/>
  <c r="K17" i="55"/>
  <c r="O17" i="55" s="1"/>
  <c r="G10" i="59"/>
  <c r="U19" i="57"/>
  <c r="U44" i="57"/>
  <c r="U63" i="58"/>
  <c r="U18" i="58"/>
  <c r="U55" i="58"/>
  <c r="U81" i="58"/>
  <c r="U46" i="58"/>
  <c r="S27" i="58"/>
  <c r="S80" i="58"/>
  <c r="S59" i="58"/>
  <c r="S79" i="58"/>
  <c r="K80" i="58"/>
  <c r="K83" i="58"/>
  <c r="K26" i="54"/>
  <c r="O26" i="54" s="1"/>
  <c r="P10" i="58"/>
  <c r="K26" i="55"/>
  <c r="O26" i="55" s="1"/>
  <c r="P10" i="59"/>
  <c r="K23" i="54"/>
  <c r="O23" i="54" s="1"/>
  <c r="M10" i="58"/>
  <c r="K22" i="54"/>
  <c r="O22" i="54" s="1"/>
  <c r="L10" i="58"/>
  <c r="K13" i="55"/>
  <c r="O13" i="55" s="1"/>
  <c r="C10" i="59"/>
  <c r="K17" i="54"/>
  <c r="O17" i="54" s="1"/>
  <c r="G10" i="58"/>
  <c r="K20" i="54"/>
  <c r="O20" i="54" s="1"/>
  <c r="J10" i="58"/>
  <c r="K24" i="54"/>
  <c r="O24" i="54" s="1"/>
  <c r="N10" i="58"/>
  <c r="K27" i="54"/>
  <c r="O27" i="54" s="1"/>
  <c r="Q10" i="58"/>
  <c r="I38" i="59"/>
  <c r="I75" i="59"/>
  <c r="I59" i="59"/>
  <c r="I78" i="59"/>
  <c r="I62" i="59"/>
  <c r="I46" i="59"/>
  <c r="I45" i="59"/>
  <c r="I73" i="59"/>
  <c r="I57" i="59"/>
  <c r="I76" i="59"/>
  <c r="I60" i="59"/>
  <c r="I44" i="59"/>
  <c r="I22" i="59"/>
  <c r="I30" i="59"/>
  <c r="I83" i="59"/>
  <c r="I67" i="59"/>
  <c r="I86" i="59"/>
  <c r="I70" i="59"/>
  <c r="I54" i="59"/>
  <c r="I39" i="59"/>
  <c r="I81" i="59"/>
  <c r="I65" i="59"/>
  <c r="I84" i="59"/>
  <c r="I68" i="59"/>
  <c r="I52" i="59"/>
  <c r="I18" i="59"/>
  <c r="I26" i="59"/>
  <c r="I31" i="59"/>
  <c r="I71" i="59"/>
  <c r="I74" i="59"/>
  <c r="I42" i="59"/>
  <c r="I55" i="59"/>
  <c r="I58" i="59"/>
  <c r="I85" i="59"/>
  <c r="I53" i="59"/>
  <c r="I56" i="59"/>
  <c r="I21" i="59"/>
  <c r="I79" i="59"/>
  <c r="I82" i="59"/>
  <c r="I50" i="59"/>
  <c r="I47" i="59"/>
  <c r="I35" i="59"/>
  <c r="I72" i="59"/>
  <c r="I24" i="59"/>
  <c r="I36" i="59"/>
  <c r="I32" i="59"/>
  <c r="I66" i="59"/>
  <c r="I64" i="59"/>
  <c r="I28" i="59"/>
  <c r="I25" i="59"/>
  <c r="I29" i="59"/>
  <c r="I34" i="59"/>
  <c r="I49" i="59"/>
  <c r="I77" i="59"/>
  <c r="I48" i="59"/>
  <c r="I33" i="59"/>
  <c r="I69" i="59"/>
  <c r="I40" i="59"/>
  <c r="I17" i="59"/>
  <c r="I63" i="59"/>
  <c r="I37" i="59"/>
  <c r="I61" i="59"/>
  <c r="I43" i="59"/>
  <c r="I80" i="59"/>
  <c r="I20" i="59"/>
  <c r="I19" i="59"/>
  <c r="I23" i="59"/>
  <c r="I27" i="59"/>
  <c r="I41" i="59"/>
  <c r="K18" i="55"/>
  <c r="O18" i="55" s="1"/>
  <c r="H10" i="59"/>
  <c r="U78" i="57"/>
  <c r="U52" i="57"/>
  <c r="U17" i="58"/>
  <c r="U61" i="58"/>
  <c r="U69" i="58"/>
  <c r="U45" i="58"/>
  <c r="U48" i="58"/>
  <c r="U38" i="58"/>
  <c r="S33" i="58"/>
  <c r="S70" i="58"/>
  <c r="S61" i="58"/>
  <c r="S81" i="58"/>
  <c r="K84" i="58"/>
  <c r="K85" i="58"/>
  <c r="K14" i="54"/>
  <c r="O14" i="54" s="1"/>
  <c r="D10" i="58"/>
  <c r="K15" i="54"/>
  <c r="O15" i="54" s="1"/>
  <c r="E10" i="58"/>
  <c r="U29" i="59"/>
  <c r="U34" i="59"/>
  <c r="U17" i="59"/>
  <c r="U37" i="59"/>
  <c r="U25" i="59"/>
  <c r="U27" i="59"/>
  <c r="U46" i="59"/>
  <c r="U38" i="59"/>
  <c r="U19" i="59"/>
  <c r="U31" i="59"/>
  <c r="U23" i="59"/>
  <c r="U21" i="59"/>
  <c r="U40" i="59"/>
  <c r="U32" i="59"/>
  <c r="U80" i="59"/>
  <c r="U64" i="59"/>
  <c r="U81" i="59"/>
  <c r="U65" i="59"/>
  <c r="U49" i="59"/>
  <c r="U30" i="59"/>
  <c r="U78" i="59"/>
  <c r="U62" i="59"/>
  <c r="U79" i="59"/>
  <c r="U63" i="59"/>
  <c r="U47" i="59"/>
  <c r="U24" i="59"/>
  <c r="U35" i="59"/>
  <c r="U76" i="59"/>
  <c r="U56" i="59"/>
  <c r="U69" i="59"/>
  <c r="U45" i="59"/>
  <c r="U42" i="59"/>
  <c r="U74" i="59"/>
  <c r="U54" i="59"/>
  <c r="U67" i="59"/>
  <c r="U43" i="59"/>
  <c r="U28" i="59"/>
  <c r="U72" i="59"/>
  <c r="U85" i="59"/>
  <c r="U61" i="59"/>
  <c r="U41" i="59"/>
  <c r="U70" i="59"/>
  <c r="U83" i="59"/>
  <c r="U59" i="59"/>
  <c r="U39" i="59"/>
  <c r="U20" i="59"/>
  <c r="U50" i="59"/>
  <c r="U68" i="59"/>
  <c r="U77" i="59"/>
  <c r="U57" i="59"/>
  <c r="U36" i="59"/>
  <c r="U86" i="59"/>
  <c r="U66" i="59"/>
  <c r="U75" i="59"/>
  <c r="U55" i="59"/>
  <c r="U48" i="59"/>
  <c r="U84" i="59"/>
  <c r="U60" i="59"/>
  <c r="U73" i="59"/>
  <c r="U53" i="59"/>
  <c r="U18" i="59"/>
  <c r="U22" i="59"/>
  <c r="U26" i="59"/>
  <c r="U82" i="59"/>
  <c r="U58" i="59"/>
  <c r="U71" i="59"/>
  <c r="U51" i="59"/>
  <c r="U44" i="59"/>
  <c r="K14" i="55"/>
  <c r="O14" i="55" s="1"/>
  <c r="D10" i="59"/>
  <c r="Q36" i="59"/>
  <c r="Q77" i="59"/>
  <c r="Q61" i="59"/>
  <c r="Q80" i="59"/>
  <c r="Q64" i="59"/>
  <c r="Q48" i="59"/>
  <c r="Q20" i="59"/>
  <c r="Q28" i="59"/>
  <c r="Q75" i="59"/>
  <c r="Q59" i="59"/>
  <c r="Q78" i="59"/>
  <c r="Q62" i="59"/>
  <c r="Q46" i="59"/>
  <c r="Q51" i="59"/>
  <c r="Q85" i="59"/>
  <c r="Q69" i="59"/>
  <c r="Q53" i="59"/>
  <c r="Q72" i="59"/>
  <c r="Q56" i="59"/>
  <c r="Q40" i="59"/>
  <c r="Q24" i="59"/>
  <c r="Q34" i="59"/>
  <c r="Q83" i="59"/>
  <c r="Q67" i="59"/>
  <c r="Q86" i="59"/>
  <c r="Q70" i="59"/>
  <c r="Q54" i="59"/>
  <c r="Q57" i="59"/>
  <c r="Q60" i="59"/>
  <c r="Q22" i="59"/>
  <c r="Q37" i="59"/>
  <c r="Q73" i="59"/>
  <c r="Q76" i="59"/>
  <c r="Q44" i="59"/>
  <c r="Q71" i="59"/>
  <c r="Q74" i="59"/>
  <c r="Q42" i="59"/>
  <c r="Q35" i="59"/>
  <c r="Q45" i="59"/>
  <c r="Q27" i="59"/>
  <c r="Q65" i="59"/>
  <c r="Q68" i="59"/>
  <c r="Q18" i="59"/>
  <c r="Q21" i="59"/>
  <c r="Q47" i="59"/>
  <c r="Q55" i="59"/>
  <c r="Q19" i="59"/>
  <c r="Q23" i="59"/>
  <c r="Q84" i="59"/>
  <c r="Q26" i="59"/>
  <c r="Q82" i="59"/>
  <c r="Q66" i="59"/>
  <c r="Q43" i="59"/>
  <c r="Q25" i="59"/>
  <c r="Q29" i="59"/>
  <c r="Q58" i="59"/>
  <c r="Q38" i="59"/>
  <c r="Q81" i="59"/>
  <c r="Q52" i="59"/>
  <c r="Q17" i="59"/>
  <c r="Q79" i="59"/>
  <c r="Q50" i="59"/>
  <c r="Q39" i="59"/>
  <c r="Q63" i="59"/>
  <c r="Q33" i="59"/>
  <c r="Q32" i="59"/>
  <c r="U80" i="57"/>
  <c r="U46" i="57"/>
  <c r="U67" i="58"/>
  <c r="U40" i="58"/>
  <c r="U85" i="58"/>
  <c r="U47" i="58"/>
  <c r="U50" i="58"/>
  <c r="K70" i="58"/>
  <c r="U33" i="58"/>
  <c r="S41" i="58"/>
  <c r="S78" i="58"/>
  <c r="S63" i="58"/>
  <c r="S83" i="58"/>
  <c r="K67" i="58"/>
  <c r="U33" i="59"/>
  <c r="K25" i="54"/>
  <c r="O25" i="54" s="1"/>
  <c r="O10" i="58"/>
  <c r="V37" i="59"/>
  <c r="V29" i="59"/>
  <c r="V51" i="59"/>
  <c r="V53" i="59"/>
  <c r="V23" i="59"/>
  <c r="V31" i="59"/>
  <c r="V17" i="59"/>
  <c r="V43" i="59"/>
  <c r="V21" i="59"/>
  <c r="V25" i="59"/>
  <c r="V45" i="59"/>
  <c r="V49" i="59"/>
  <c r="V74" i="59"/>
  <c r="V58" i="59"/>
  <c r="V71" i="59"/>
  <c r="V50" i="59"/>
  <c r="V34" i="59"/>
  <c r="V18" i="59"/>
  <c r="V72" i="59"/>
  <c r="V85" i="59"/>
  <c r="V69" i="59"/>
  <c r="V48" i="59"/>
  <c r="V32" i="59"/>
  <c r="V24" i="59"/>
  <c r="V86" i="59"/>
  <c r="V70" i="59"/>
  <c r="V83" i="59"/>
  <c r="V67" i="59"/>
  <c r="V84" i="59"/>
  <c r="V68" i="59"/>
  <c r="V81" i="59"/>
  <c r="V65" i="59"/>
  <c r="V44" i="59"/>
  <c r="V54" i="59"/>
  <c r="V20" i="59"/>
  <c r="V82" i="59"/>
  <c r="V66" i="59"/>
  <c r="V79" i="59"/>
  <c r="V63" i="59"/>
  <c r="V42" i="59"/>
  <c r="V55" i="59"/>
  <c r="V26" i="59"/>
  <c r="V35" i="59"/>
  <c r="V80" i="59"/>
  <c r="V64" i="59"/>
  <c r="V77" i="59"/>
  <c r="V61" i="59"/>
  <c r="V40" i="59"/>
  <c r="V57" i="59"/>
  <c r="V33" i="59"/>
  <c r="V19" i="59"/>
  <c r="V27" i="59"/>
  <c r="V78" i="59"/>
  <c r="V62" i="59"/>
  <c r="V75" i="59"/>
  <c r="V59" i="59"/>
  <c r="V38" i="59"/>
  <c r="V22" i="59"/>
  <c r="V39" i="59"/>
  <c r="V41" i="59"/>
  <c r="V76" i="59"/>
  <c r="V60" i="59"/>
  <c r="V73" i="59"/>
  <c r="V52" i="59"/>
  <c r="V36" i="59"/>
  <c r="V28" i="59"/>
  <c r="V56" i="59"/>
  <c r="K25" i="55"/>
  <c r="O25" i="55" s="1"/>
  <c r="O10" i="59"/>
  <c r="U84" i="57"/>
  <c r="U51" i="57"/>
  <c r="U37" i="58"/>
  <c r="U35" i="58"/>
  <c r="U58" i="58"/>
  <c r="U49" i="58"/>
  <c r="U68" i="58"/>
  <c r="S60" i="58"/>
  <c r="S31" i="58"/>
  <c r="S34" i="58"/>
  <c r="S45" i="58"/>
  <c r="S58" i="58"/>
  <c r="S65" i="58"/>
  <c r="K78" i="58"/>
  <c r="K69" i="58"/>
  <c r="U54" i="58"/>
  <c r="S73" i="59"/>
  <c r="Q41" i="59"/>
  <c r="V46" i="59"/>
  <c r="K23" i="55"/>
  <c r="O23" i="55" s="1"/>
  <c r="M10" i="59"/>
  <c r="K15" i="55"/>
  <c r="O15" i="55" s="1"/>
  <c r="E10" i="59"/>
  <c r="U21" i="57"/>
  <c r="U59" i="57"/>
  <c r="U30" i="58"/>
  <c r="U42" i="58"/>
  <c r="U66" i="58"/>
  <c r="U51" i="58"/>
  <c r="U76" i="58"/>
  <c r="S42" i="58"/>
  <c r="S51" i="58"/>
  <c r="S66" i="58"/>
  <c r="S67" i="58"/>
  <c r="K66" i="58"/>
  <c r="K71" i="58"/>
  <c r="S32" i="59"/>
  <c r="K22" i="55"/>
  <c r="O22" i="55" s="1"/>
  <c r="L10" i="59"/>
  <c r="U25" i="57"/>
  <c r="U69" i="57"/>
  <c r="U78" i="58"/>
  <c r="K19" i="58"/>
  <c r="K20" i="58" s="1"/>
  <c r="K21" i="58" s="1"/>
  <c r="K22" i="58" s="1"/>
  <c r="K23" i="58" s="1"/>
  <c r="K24" i="58" s="1"/>
  <c r="K25" i="58" s="1"/>
  <c r="K26" i="58" s="1"/>
  <c r="K27" i="58" s="1"/>
  <c r="K28" i="58" s="1"/>
  <c r="K29" i="58" s="1"/>
  <c r="K30" i="58" s="1"/>
  <c r="K31" i="58" s="1"/>
  <c r="K32" i="58" s="1"/>
  <c r="K33" i="58" s="1"/>
  <c r="K34" i="58" s="1"/>
  <c r="K35" i="58" s="1"/>
  <c r="K36" i="58" s="1"/>
  <c r="K37" i="58" s="1"/>
  <c r="K38" i="58" s="1"/>
  <c r="K39" i="58" s="1"/>
  <c r="K40" i="58" s="1"/>
  <c r="K41" i="58" s="1"/>
  <c r="K42" i="58" s="1"/>
  <c r="K43" i="58" s="1"/>
  <c r="K44" i="58" s="1"/>
  <c r="K45" i="58" s="1"/>
  <c r="K46" i="58" s="1"/>
  <c r="K47" i="58" s="1"/>
  <c r="K48" i="58" s="1"/>
  <c r="K49" i="58" s="1"/>
  <c r="K50" i="58" s="1"/>
  <c r="K51" i="58" s="1"/>
  <c r="K52" i="58" s="1"/>
  <c r="K53" i="58" s="1"/>
  <c r="K54" i="58" s="1"/>
  <c r="K55" i="58" s="1"/>
  <c r="K56" i="58" s="1"/>
  <c r="K57" i="58" s="1"/>
  <c r="K58" i="58" s="1"/>
  <c r="K59" i="58" s="1"/>
  <c r="K60" i="58" s="1"/>
  <c r="K61" i="58" s="1"/>
  <c r="K62" i="58" s="1"/>
  <c r="K63" i="58" s="1"/>
  <c r="K64" i="58" s="1"/>
  <c r="K65" i="58" s="1"/>
  <c r="U70" i="58"/>
  <c r="U31" i="58"/>
  <c r="U43" i="58"/>
  <c r="U74" i="58"/>
  <c r="U72" i="58"/>
  <c r="U84" i="58"/>
  <c r="U27" i="58"/>
  <c r="S21" i="58"/>
  <c r="S56" i="58"/>
  <c r="S74" i="58"/>
  <c r="K74" i="58"/>
  <c r="K73" i="58"/>
  <c r="U28" i="58"/>
  <c r="Q30" i="59"/>
  <c r="S46" i="58"/>
  <c r="S40" i="58"/>
  <c r="S32" i="58"/>
  <c r="S22" i="58"/>
  <c r="S38" i="58"/>
  <c r="S84" i="58"/>
  <c r="S30" i="58"/>
  <c r="S20" i="58"/>
  <c r="S36" i="58"/>
  <c r="S76" i="58"/>
  <c r="S39" i="58"/>
  <c r="S19" i="58"/>
  <c r="S68" i="58"/>
  <c r="S29" i="58"/>
  <c r="S17" i="58"/>
  <c r="S49" i="58"/>
  <c r="S37" i="58"/>
  <c r="S28" i="58"/>
  <c r="S48" i="58"/>
  <c r="S35" i="58"/>
  <c r="S24" i="58"/>
  <c r="S86" i="58"/>
  <c r="S71" i="58"/>
  <c r="S55" i="58"/>
  <c r="S62" i="58"/>
  <c r="S44" i="58"/>
  <c r="S52" i="58"/>
  <c r="S18" i="58"/>
  <c r="S85" i="58"/>
  <c r="S69" i="58"/>
  <c r="S53" i="58"/>
  <c r="S54" i="58"/>
  <c r="S50" i="58"/>
  <c r="S47" i="58"/>
  <c r="S43" i="58"/>
  <c r="K19" i="54"/>
  <c r="O19" i="54" s="1"/>
  <c r="I10" i="58"/>
  <c r="K21" i="55"/>
  <c r="O21" i="55" s="1"/>
  <c r="K10" i="59"/>
  <c r="K16" i="54"/>
  <c r="O16" i="54" s="1"/>
  <c r="F10" i="58"/>
  <c r="K20" i="55"/>
  <c r="O20" i="55" s="1"/>
  <c r="J10" i="59"/>
  <c r="U23" i="57"/>
  <c r="U75" i="57"/>
  <c r="U22" i="58"/>
  <c r="U83" i="58"/>
  <c r="U26" i="58"/>
  <c r="U59" i="58"/>
  <c r="U82" i="58"/>
  <c r="U80" i="58"/>
  <c r="U86" i="58"/>
  <c r="S26" i="58"/>
  <c r="S23" i="58"/>
  <c r="S64" i="58"/>
  <c r="S82" i="58"/>
  <c r="S75" i="58"/>
  <c r="K82" i="58"/>
  <c r="U52" i="59"/>
  <c r="S29" i="59"/>
  <c r="V47" i="59"/>
  <c r="F37" i="59"/>
  <c r="F45" i="59"/>
  <c r="F17" i="59"/>
  <c r="F27" i="59"/>
  <c r="F23" i="59"/>
  <c r="F29" i="59"/>
  <c r="F35" i="59"/>
  <c r="F74" i="59"/>
  <c r="F85" i="59"/>
  <c r="F69" i="59"/>
  <c r="F50" i="59"/>
  <c r="F39" i="59"/>
  <c r="F47" i="59"/>
  <c r="F72" i="59"/>
  <c r="F83" i="59"/>
  <c r="F67" i="59"/>
  <c r="F21" i="59"/>
  <c r="F49" i="59"/>
  <c r="F86" i="59"/>
  <c r="F66" i="59"/>
  <c r="F73" i="59"/>
  <c r="F48" i="59"/>
  <c r="F32" i="59"/>
  <c r="F30" i="59"/>
  <c r="F43" i="59"/>
  <c r="F84" i="59"/>
  <c r="F64" i="59"/>
  <c r="F71" i="59"/>
  <c r="F46" i="59"/>
  <c r="F58" i="59"/>
  <c r="F20" i="59"/>
  <c r="F31" i="59"/>
  <c r="F82" i="59"/>
  <c r="F62" i="59"/>
  <c r="F65" i="59"/>
  <c r="F44" i="59"/>
  <c r="F53" i="59"/>
  <c r="F80" i="59"/>
  <c r="F60" i="59"/>
  <c r="F63" i="59"/>
  <c r="F42" i="59"/>
  <c r="F54" i="59"/>
  <c r="F25" i="59"/>
  <c r="F78" i="59"/>
  <c r="F81" i="59"/>
  <c r="F61" i="59"/>
  <c r="F40" i="59"/>
  <c r="F55" i="59"/>
  <c r="F22" i="59"/>
  <c r="F51" i="59"/>
  <c r="F19" i="59"/>
  <c r="F76" i="59"/>
  <c r="F79" i="59"/>
  <c r="F59" i="59"/>
  <c r="F38" i="59"/>
  <c r="F28" i="59"/>
  <c r="F33" i="59"/>
  <c r="F41" i="59"/>
  <c r="F70" i="59"/>
  <c r="F77" i="59"/>
  <c r="F56" i="59"/>
  <c r="F36" i="59"/>
  <c r="F18" i="59"/>
  <c r="F57" i="59"/>
  <c r="F68" i="59"/>
  <c r="F75" i="59"/>
  <c r="F52" i="59"/>
  <c r="F34" i="59"/>
  <c r="F24" i="59"/>
  <c r="K17" i="58"/>
  <c r="K79" i="58"/>
  <c r="K76" i="58"/>
  <c r="K77" i="58"/>
  <c r="K68" i="58"/>
  <c r="K86" i="58"/>
  <c r="U21" i="58"/>
  <c r="U25" i="58"/>
  <c r="U62" i="58"/>
  <c r="U73" i="58"/>
  <c r="U44" i="58"/>
  <c r="U75" i="58"/>
  <c r="K18" i="58"/>
  <c r="S25" i="58"/>
  <c r="S72" i="58"/>
  <c r="S57" i="58"/>
  <c r="S77" i="58"/>
  <c r="K72" i="58"/>
  <c r="K81" i="58"/>
  <c r="I51" i="59"/>
  <c r="Q31" i="59"/>
  <c r="U36" i="57"/>
  <c r="U33" i="57"/>
  <c r="U30" i="57"/>
  <c r="U47" i="57"/>
  <c r="U67" i="57"/>
  <c r="U27" i="57"/>
  <c r="U26" i="57"/>
  <c r="U49" i="57"/>
  <c r="U54" i="57"/>
  <c r="U71" i="57"/>
  <c r="U28" i="57"/>
  <c r="U35" i="57"/>
  <c r="U34" i="57"/>
  <c r="U76" i="57"/>
  <c r="U77" i="57"/>
  <c r="U17" i="57"/>
  <c r="U42" i="57"/>
  <c r="U74" i="57"/>
  <c r="U45" i="57"/>
  <c r="U82" i="57"/>
  <c r="U83" i="57"/>
  <c r="U41" i="57"/>
  <c r="U72" i="57"/>
  <c r="U22" i="57"/>
  <c r="U43" i="57"/>
  <c r="U68" i="57"/>
  <c r="U85" i="57"/>
  <c r="U61" i="57"/>
  <c r="K19" i="52"/>
  <c r="I10" i="56"/>
  <c r="K15" i="52"/>
  <c r="E10" i="56"/>
  <c r="K16" i="52"/>
  <c r="F10" i="56"/>
  <c r="K25" i="52"/>
  <c r="O10" i="56"/>
  <c r="K14" i="52"/>
  <c r="D10" i="56"/>
  <c r="T10" i="56"/>
  <c r="K26" i="52"/>
  <c r="P10" i="56"/>
  <c r="R10" i="56"/>
  <c r="V10" i="56"/>
  <c r="K27" i="52"/>
  <c r="Q10" i="56"/>
  <c r="K22" i="52"/>
  <c r="L10" i="56"/>
  <c r="K24" i="52"/>
  <c r="N10" i="56"/>
  <c r="K18" i="52"/>
  <c r="H10" i="56"/>
  <c r="K23" i="52"/>
  <c r="M10" i="56"/>
  <c r="K17" i="52"/>
  <c r="G10" i="56"/>
  <c r="K21" i="52"/>
  <c r="K10" i="56"/>
  <c r="K20" i="52"/>
  <c r="J10" i="56"/>
  <c r="U70" i="57"/>
  <c r="U66" i="57"/>
  <c r="U32" i="57"/>
  <c r="U81" i="57"/>
  <c r="U65" i="57"/>
  <c r="U58" i="57"/>
  <c r="U60" i="57"/>
  <c r="U29" i="57"/>
  <c r="U62" i="57"/>
  <c r="U55" i="57"/>
  <c r="U38" i="57"/>
  <c r="U79" i="57"/>
  <c r="U63" i="57"/>
  <c r="U56" i="57"/>
  <c r="U64" i="57"/>
  <c r="U50" i="57"/>
  <c r="U37" i="57"/>
  <c r="U40" i="57"/>
  <c r="U31" i="57"/>
  <c r="U73" i="57"/>
  <c r="U57" i="57"/>
  <c r="U53" i="57"/>
  <c r="U86" i="57"/>
  <c r="U39" i="57"/>
  <c r="U48" i="57"/>
  <c r="U18" i="57"/>
  <c r="U20" i="57"/>
  <c r="C48" i="56"/>
  <c r="C45" i="56"/>
  <c r="C73" i="56"/>
  <c r="C62" i="56"/>
  <c r="C50" i="56"/>
  <c r="C53" i="56"/>
  <c r="C69" i="56"/>
  <c r="C85" i="56"/>
  <c r="C74" i="56"/>
  <c r="C42" i="56"/>
  <c r="C43" i="56"/>
  <c r="C55" i="56"/>
  <c r="C71" i="56"/>
  <c r="C60" i="56"/>
  <c r="C76" i="56"/>
  <c r="C56" i="56"/>
  <c r="C47" i="56"/>
  <c r="C59" i="56"/>
  <c r="C75" i="56"/>
  <c r="C80" i="56"/>
  <c r="C46" i="56"/>
  <c r="C49" i="56"/>
  <c r="C61" i="56"/>
  <c r="C77" i="56"/>
  <c r="C66" i="56"/>
  <c r="C82" i="56"/>
  <c r="C57" i="56"/>
  <c r="C78" i="56"/>
  <c r="K13" i="52"/>
  <c r="C64" i="56"/>
  <c r="C17" i="56"/>
  <c r="C51" i="56"/>
  <c r="C63" i="56"/>
  <c r="C79" i="56"/>
  <c r="C68" i="56"/>
  <c r="C84" i="56"/>
  <c r="C44" i="56"/>
  <c r="C54" i="56"/>
  <c r="C65" i="56"/>
  <c r="C81" i="56"/>
  <c r="C70" i="56"/>
  <c r="C86" i="56"/>
  <c r="C52" i="56"/>
  <c r="C58" i="56"/>
  <c r="C67" i="56"/>
  <c r="C83" i="56"/>
  <c r="F9" i="53" l="1"/>
  <c r="G9" i="53" s="1"/>
  <c r="L63" i="59"/>
  <c r="L35" i="59"/>
  <c r="L17" i="59"/>
  <c r="L27" i="59"/>
  <c r="L25" i="59"/>
  <c r="L84" i="59"/>
  <c r="L68" i="59"/>
  <c r="L67" i="59"/>
  <c r="L50" i="59"/>
  <c r="L34" i="59"/>
  <c r="L51" i="59"/>
  <c r="L19" i="59"/>
  <c r="L82" i="59"/>
  <c r="L66" i="59"/>
  <c r="L59" i="59"/>
  <c r="L48" i="59"/>
  <c r="L32" i="59"/>
  <c r="L49" i="59"/>
  <c r="L20" i="59"/>
  <c r="L23" i="59"/>
  <c r="L29" i="59"/>
  <c r="L78" i="59"/>
  <c r="L58" i="59"/>
  <c r="L52" i="59"/>
  <c r="L56" i="59"/>
  <c r="L41" i="59"/>
  <c r="L76" i="59"/>
  <c r="L83" i="59"/>
  <c r="L46" i="59"/>
  <c r="L85" i="59"/>
  <c r="L39" i="59"/>
  <c r="L71" i="59"/>
  <c r="L86" i="59"/>
  <c r="L75" i="59"/>
  <c r="L40" i="59"/>
  <c r="L45" i="59"/>
  <c r="L21" i="59"/>
  <c r="L57" i="59"/>
  <c r="L31" i="59"/>
  <c r="L80" i="59"/>
  <c r="L53" i="59"/>
  <c r="L38" i="59"/>
  <c r="L43" i="59"/>
  <c r="L74" i="59"/>
  <c r="L81" i="59"/>
  <c r="L36" i="59"/>
  <c r="L37" i="59"/>
  <c r="L72" i="59"/>
  <c r="L73" i="59"/>
  <c r="L30" i="59"/>
  <c r="L26" i="59"/>
  <c r="L79" i="59"/>
  <c r="L70" i="59"/>
  <c r="L65" i="59"/>
  <c r="L77" i="59"/>
  <c r="L22" i="59"/>
  <c r="L33" i="59"/>
  <c r="L64" i="59"/>
  <c r="L55" i="59"/>
  <c r="L69" i="59"/>
  <c r="L54" i="59"/>
  <c r="L62" i="59"/>
  <c r="L44" i="59"/>
  <c r="L61" i="59"/>
  <c r="L18" i="59"/>
  <c r="L24" i="59"/>
  <c r="L60" i="59"/>
  <c r="L42" i="59"/>
  <c r="L47" i="59"/>
  <c r="L28" i="59"/>
  <c r="E25" i="59"/>
  <c r="E37" i="59"/>
  <c r="E42" i="59"/>
  <c r="E17" i="59"/>
  <c r="E19" i="59"/>
  <c r="E38" i="59"/>
  <c r="E21" i="59"/>
  <c r="E50" i="59"/>
  <c r="E23" i="59"/>
  <c r="E29" i="59"/>
  <c r="E34" i="59"/>
  <c r="E27" i="59"/>
  <c r="E39" i="59"/>
  <c r="E36" i="59"/>
  <c r="E78" i="59"/>
  <c r="E62" i="59"/>
  <c r="E79" i="59"/>
  <c r="E63" i="59"/>
  <c r="E47" i="59"/>
  <c r="E18" i="59"/>
  <c r="E31" i="59"/>
  <c r="E46" i="59"/>
  <c r="E35" i="59"/>
  <c r="E76" i="59"/>
  <c r="E60" i="59"/>
  <c r="E77" i="59"/>
  <c r="E61" i="59"/>
  <c r="E45" i="59"/>
  <c r="E28" i="59"/>
  <c r="E52" i="59"/>
  <c r="E86" i="59"/>
  <c r="E66" i="59"/>
  <c r="E75" i="59"/>
  <c r="E55" i="59"/>
  <c r="E84" i="59"/>
  <c r="E64" i="59"/>
  <c r="E73" i="59"/>
  <c r="E53" i="59"/>
  <c r="E20" i="59"/>
  <c r="E24" i="59"/>
  <c r="E82" i="59"/>
  <c r="E58" i="59"/>
  <c r="E71" i="59"/>
  <c r="E51" i="59"/>
  <c r="E80" i="59"/>
  <c r="E56" i="59"/>
  <c r="E69" i="59"/>
  <c r="E49" i="59"/>
  <c r="E32" i="59"/>
  <c r="E74" i="59"/>
  <c r="E54" i="59"/>
  <c r="E67" i="59"/>
  <c r="E43" i="59"/>
  <c r="E22" i="59"/>
  <c r="E26" i="59"/>
  <c r="E30" i="59"/>
  <c r="E44" i="59"/>
  <c r="E72" i="59"/>
  <c r="E85" i="59"/>
  <c r="E65" i="59"/>
  <c r="E41" i="59"/>
  <c r="E33" i="59"/>
  <c r="E70" i="59"/>
  <c r="E83" i="59"/>
  <c r="E59" i="59"/>
  <c r="E68" i="59"/>
  <c r="E81" i="59"/>
  <c r="E57" i="59"/>
  <c r="E40" i="59"/>
  <c r="E48" i="59"/>
  <c r="Q67" i="58"/>
  <c r="Q77" i="58"/>
  <c r="Q84" i="58"/>
  <c r="Q18" i="58"/>
  <c r="Q19" i="58" s="1"/>
  <c r="Q20" i="58" s="1"/>
  <c r="Q21" i="58" s="1"/>
  <c r="Q22" i="58" s="1"/>
  <c r="Q23" i="58" s="1"/>
  <c r="Q24" i="58" s="1"/>
  <c r="Q25" i="58" s="1"/>
  <c r="Q26" i="58" s="1"/>
  <c r="Q27" i="58" s="1"/>
  <c r="Q28" i="58" s="1"/>
  <c r="Q29" i="58" s="1"/>
  <c r="Q30" i="58" s="1"/>
  <c r="Q31" i="58" s="1"/>
  <c r="Q32" i="58" s="1"/>
  <c r="Q33" i="58" s="1"/>
  <c r="Q34" i="58" s="1"/>
  <c r="Q35" i="58" s="1"/>
  <c r="Q36" i="58" s="1"/>
  <c r="Q37" i="58" s="1"/>
  <c r="Q38" i="58" s="1"/>
  <c r="Q39" i="58" s="1"/>
  <c r="Q40" i="58" s="1"/>
  <c r="Q41" i="58" s="1"/>
  <c r="Q42" i="58" s="1"/>
  <c r="Q43" i="58" s="1"/>
  <c r="Q44" i="58" s="1"/>
  <c r="Q45" i="58" s="1"/>
  <c r="Q46" i="58" s="1"/>
  <c r="Q47" i="58" s="1"/>
  <c r="Q48" i="58" s="1"/>
  <c r="Q49" i="58" s="1"/>
  <c r="Q50" i="58" s="1"/>
  <c r="Q51" i="58" s="1"/>
  <c r="Q52" i="58" s="1"/>
  <c r="Q53" i="58" s="1"/>
  <c r="Q54" i="58" s="1"/>
  <c r="Q55" i="58" s="1"/>
  <c r="Q56" i="58" s="1"/>
  <c r="Q57" i="58" s="1"/>
  <c r="Q58" i="58" s="1"/>
  <c r="Q59" i="58" s="1"/>
  <c r="Q60" i="58" s="1"/>
  <c r="Q61" i="58" s="1"/>
  <c r="Q62" i="58" s="1"/>
  <c r="Q63" i="58" s="1"/>
  <c r="Q64" i="58" s="1"/>
  <c r="Q65" i="58" s="1"/>
  <c r="Q83" i="58"/>
  <c r="Q69" i="58"/>
  <c r="Q68" i="58"/>
  <c r="Q86" i="58"/>
  <c r="Q82" i="58"/>
  <c r="Q81" i="58"/>
  <c r="Q66" i="58"/>
  <c r="Q73" i="58"/>
  <c r="Q75" i="58"/>
  <c r="Q80" i="58"/>
  <c r="Q85" i="58"/>
  <c r="Q72" i="58"/>
  <c r="Q74" i="58"/>
  <c r="Q78" i="58"/>
  <c r="Q76" i="58"/>
  <c r="Q70" i="58"/>
  <c r="Q17" i="58"/>
  <c r="Q79" i="58"/>
  <c r="Q71" i="58"/>
  <c r="G18" i="58"/>
  <c r="G19" i="58" s="1"/>
  <c r="G20" i="58" s="1"/>
  <c r="G21" i="58" s="1"/>
  <c r="G22" i="58" s="1"/>
  <c r="G23" i="58" s="1"/>
  <c r="G24" i="58" s="1"/>
  <c r="G25" i="58" s="1"/>
  <c r="G26" i="58" s="1"/>
  <c r="G27" i="58" s="1"/>
  <c r="G28" i="58" s="1"/>
  <c r="G29" i="58" s="1"/>
  <c r="G30" i="58" s="1"/>
  <c r="G31" i="58" s="1"/>
  <c r="G32" i="58" s="1"/>
  <c r="G33" i="58" s="1"/>
  <c r="G34" i="58" s="1"/>
  <c r="G35" i="58" s="1"/>
  <c r="G36" i="58" s="1"/>
  <c r="G37" i="58" s="1"/>
  <c r="G38" i="58" s="1"/>
  <c r="G39" i="58" s="1"/>
  <c r="G40" i="58" s="1"/>
  <c r="G41" i="58" s="1"/>
  <c r="G42" i="58" s="1"/>
  <c r="G43" i="58" s="1"/>
  <c r="G44" i="58" s="1"/>
  <c r="G45" i="58" s="1"/>
  <c r="G46" i="58" s="1"/>
  <c r="G47" i="58" s="1"/>
  <c r="G48" i="58" s="1"/>
  <c r="G49" i="58" s="1"/>
  <c r="G50" i="58" s="1"/>
  <c r="G51" i="58" s="1"/>
  <c r="G52" i="58" s="1"/>
  <c r="G53" i="58" s="1"/>
  <c r="G54" i="58" s="1"/>
  <c r="G55" i="58" s="1"/>
  <c r="G56" i="58" s="1"/>
  <c r="G57" i="58" s="1"/>
  <c r="G58" i="58" s="1"/>
  <c r="G59" i="58" s="1"/>
  <c r="G60" i="58" s="1"/>
  <c r="G61" i="58" s="1"/>
  <c r="G62" i="58" s="1"/>
  <c r="G63" i="58" s="1"/>
  <c r="G64" i="58" s="1"/>
  <c r="G65" i="58" s="1"/>
  <c r="G74" i="58"/>
  <c r="G77" i="58"/>
  <c r="G72" i="58"/>
  <c r="G69" i="58"/>
  <c r="G80" i="58"/>
  <c r="G85" i="58"/>
  <c r="G78" i="58"/>
  <c r="G79" i="58"/>
  <c r="G76" i="58"/>
  <c r="G71" i="58"/>
  <c r="G75" i="58"/>
  <c r="G70" i="58"/>
  <c r="G67" i="58"/>
  <c r="G68" i="58"/>
  <c r="G17" i="58"/>
  <c r="G86" i="58"/>
  <c r="G66" i="58"/>
  <c r="G83" i="58"/>
  <c r="G84" i="58"/>
  <c r="G81" i="58"/>
  <c r="G82" i="58"/>
  <c r="G73" i="58"/>
  <c r="P85" i="58"/>
  <c r="P82" i="58"/>
  <c r="P77" i="58"/>
  <c r="P75" i="58"/>
  <c r="P17" i="58"/>
  <c r="P78" i="58"/>
  <c r="P79" i="58"/>
  <c r="P86" i="58"/>
  <c r="P70" i="58"/>
  <c r="P18" i="58"/>
  <c r="P19" i="58" s="1"/>
  <c r="P20" i="58" s="1"/>
  <c r="P21" i="58" s="1"/>
  <c r="P22" i="58" s="1"/>
  <c r="P23" i="58" s="1"/>
  <c r="P24" i="58" s="1"/>
  <c r="P25" i="58" s="1"/>
  <c r="P26" i="58" s="1"/>
  <c r="P27" i="58" s="1"/>
  <c r="P28" i="58" s="1"/>
  <c r="P29" i="58" s="1"/>
  <c r="P30" i="58" s="1"/>
  <c r="P31" i="58" s="1"/>
  <c r="P32" i="58" s="1"/>
  <c r="P33" i="58" s="1"/>
  <c r="P34" i="58" s="1"/>
  <c r="P35" i="58" s="1"/>
  <c r="P36" i="58" s="1"/>
  <c r="P37" i="58" s="1"/>
  <c r="P38" i="58" s="1"/>
  <c r="P39" i="58" s="1"/>
  <c r="P40" i="58" s="1"/>
  <c r="P41" i="58" s="1"/>
  <c r="P42" i="58" s="1"/>
  <c r="P43" i="58" s="1"/>
  <c r="P44" i="58" s="1"/>
  <c r="P45" i="58" s="1"/>
  <c r="P46" i="58" s="1"/>
  <c r="P47" i="58" s="1"/>
  <c r="P48" i="58" s="1"/>
  <c r="P49" i="58" s="1"/>
  <c r="P50" i="58" s="1"/>
  <c r="P51" i="58" s="1"/>
  <c r="P52" i="58" s="1"/>
  <c r="P53" i="58" s="1"/>
  <c r="P54" i="58" s="1"/>
  <c r="P55" i="58" s="1"/>
  <c r="P56" i="58" s="1"/>
  <c r="P57" i="58" s="1"/>
  <c r="P58" i="58" s="1"/>
  <c r="P59" i="58" s="1"/>
  <c r="P60" i="58" s="1"/>
  <c r="P61" i="58" s="1"/>
  <c r="P62" i="58" s="1"/>
  <c r="P63" i="58" s="1"/>
  <c r="P64" i="58" s="1"/>
  <c r="P65" i="58" s="1"/>
  <c r="P80" i="58"/>
  <c r="P81" i="58"/>
  <c r="P72" i="58"/>
  <c r="P83" i="58"/>
  <c r="P84" i="58"/>
  <c r="P67" i="58"/>
  <c r="P66" i="58"/>
  <c r="P76" i="58"/>
  <c r="P68" i="58"/>
  <c r="P73" i="58"/>
  <c r="P74" i="58"/>
  <c r="P69" i="58"/>
  <c r="P71" i="58"/>
  <c r="H73" i="58"/>
  <c r="H65" i="58"/>
  <c r="H58" i="58"/>
  <c r="H63" i="58"/>
  <c r="H51" i="58"/>
  <c r="H49" i="58"/>
  <c r="H83" i="58"/>
  <c r="H68" i="58"/>
  <c r="H86" i="58"/>
  <c r="H55" i="58"/>
  <c r="H43" i="58"/>
  <c r="H42" i="58"/>
  <c r="H47" i="58"/>
  <c r="H48" i="58"/>
  <c r="H67" i="58"/>
  <c r="H70" i="58"/>
  <c r="H56" i="58"/>
  <c r="H57" i="58"/>
  <c r="H18" i="58"/>
  <c r="H19" i="58" s="1"/>
  <c r="H20" i="58" s="1"/>
  <c r="H21" i="58" s="1"/>
  <c r="H22" i="58" s="1"/>
  <c r="H23" i="58" s="1"/>
  <c r="H24" i="58" s="1"/>
  <c r="H25" i="58" s="1"/>
  <c r="H26" i="58" s="1"/>
  <c r="H27" i="58" s="1"/>
  <c r="H28" i="58" s="1"/>
  <c r="H29" i="58" s="1"/>
  <c r="H30" i="58" s="1"/>
  <c r="H31" i="58" s="1"/>
  <c r="H32" i="58" s="1"/>
  <c r="H33" i="58" s="1"/>
  <c r="H34" i="58" s="1"/>
  <c r="H35" i="58" s="1"/>
  <c r="H36" i="58" s="1"/>
  <c r="H37" i="58" s="1"/>
  <c r="H38" i="58" s="1"/>
  <c r="H39" i="58" s="1"/>
  <c r="H40" i="58" s="1"/>
  <c r="H41" i="58" s="1"/>
  <c r="H50" i="58"/>
  <c r="H52" i="58"/>
  <c r="H76" i="58"/>
  <c r="H69" i="58"/>
  <c r="H62" i="58"/>
  <c r="H75" i="58"/>
  <c r="H44" i="58"/>
  <c r="H54" i="58"/>
  <c r="H59" i="58"/>
  <c r="H53" i="58"/>
  <c r="H85" i="58"/>
  <c r="H79" i="58"/>
  <c r="H77" i="58"/>
  <c r="H82" i="58"/>
  <c r="H71" i="58"/>
  <c r="H61" i="58"/>
  <c r="H74" i="58"/>
  <c r="H80" i="58"/>
  <c r="H45" i="58"/>
  <c r="H60" i="58"/>
  <c r="H66" i="58"/>
  <c r="H72" i="58"/>
  <c r="H84" i="58"/>
  <c r="H46" i="58"/>
  <c r="H17" i="58"/>
  <c r="H78" i="58"/>
  <c r="H64" i="58"/>
  <c r="H81" i="58"/>
  <c r="I77" i="58"/>
  <c r="I66" i="58"/>
  <c r="I75" i="58"/>
  <c r="I76" i="58"/>
  <c r="I85" i="58"/>
  <c r="I67" i="58"/>
  <c r="I78" i="58"/>
  <c r="I84" i="58"/>
  <c r="I79" i="58"/>
  <c r="I86" i="58"/>
  <c r="I71" i="58"/>
  <c r="I80" i="58"/>
  <c r="I72" i="58"/>
  <c r="I82" i="58"/>
  <c r="I81" i="58"/>
  <c r="I17" i="58"/>
  <c r="I73" i="58"/>
  <c r="I70" i="58"/>
  <c r="I74" i="58"/>
  <c r="I69" i="58"/>
  <c r="I83" i="58"/>
  <c r="I68" i="58"/>
  <c r="I18" i="58"/>
  <c r="I19" i="58" s="1"/>
  <c r="I20" i="58" s="1"/>
  <c r="I21" i="58" s="1"/>
  <c r="I22" i="58" s="1"/>
  <c r="I23" i="58" s="1"/>
  <c r="I24" i="58" s="1"/>
  <c r="I25" i="58" s="1"/>
  <c r="I26" i="58" s="1"/>
  <c r="I27" i="58" s="1"/>
  <c r="I28" i="58" s="1"/>
  <c r="I29" i="58" s="1"/>
  <c r="I30" i="58" s="1"/>
  <c r="I31" i="58" s="1"/>
  <c r="I32" i="58" s="1"/>
  <c r="I33" i="58" s="1"/>
  <c r="I34" i="58" s="1"/>
  <c r="I35" i="58" s="1"/>
  <c r="I36" i="58" s="1"/>
  <c r="I37" i="58" s="1"/>
  <c r="I38" i="58" s="1"/>
  <c r="I39" i="58" s="1"/>
  <c r="I40" i="58" s="1"/>
  <c r="I41" i="58" s="1"/>
  <c r="I42" i="58" s="1"/>
  <c r="I43" i="58" s="1"/>
  <c r="I44" i="58" s="1"/>
  <c r="I45" i="58" s="1"/>
  <c r="I46" i="58" s="1"/>
  <c r="I47" i="58" s="1"/>
  <c r="I48" i="58" s="1"/>
  <c r="I49" i="58" s="1"/>
  <c r="I50" i="58" s="1"/>
  <c r="I51" i="58" s="1"/>
  <c r="I52" i="58" s="1"/>
  <c r="I53" i="58" s="1"/>
  <c r="I54" i="58" s="1"/>
  <c r="I55" i="58" s="1"/>
  <c r="I56" i="58" s="1"/>
  <c r="I57" i="58" s="1"/>
  <c r="I58" i="58" s="1"/>
  <c r="I59" i="58" s="1"/>
  <c r="I60" i="58" s="1"/>
  <c r="I61" i="58" s="1"/>
  <c r="I62" i="58" s="1"/>
  <c r="I63" i="58" s="1"/>
  <c r="I64" i="58" s="1"/>
  <c r="I65" i="58" s="1"/>
  <c r="E85" i="58"/>
  <c r="E81" i="58"/>
  <c r="E77" i="58"/>
  <c r="E74" i="58"/>
  <c r="E82" i="58"/>
  <c r="E68" i="58"/>
  <c r="E71" i="58"/>
  <c r="E69" i="58"/>
  <c r="E86" i="58"/>
  <c r="E78" i="58"/>
  <c r="E79" i="58"/>
  <c r="E80" i="58"/>
  <c r="E70" i="58"/>
  <c r="E17" i="58"/>
  <c r="E18" i="58" s="1"/>
  <c r="E19" i="58" s="1"/>
  <c r="E20" i="58" s="1"/>
  <c r="E21" i="58" s="1"/>
  <c r="E22" i="58" s="1"/>
  <c r="E23" i="58" s="1"/>
  <c r="E24" i="58" s="1"/>
  <c r="E25" i="58" s="1"/>
  <c r="E26" i="58" s="1"/>
  <c r="E27" i="58" s="1"/>
  <c r="E28" i="58" s="1"/>
  <c r="E29" i="58" s="1"/>
  <c r="E30" i="58" s="1"/>
  <c r="E31" i="58" s="1"/>
  <c r="E32" i="58" s="1"/>
  <c r="E33" i="58" s="1"/>
  <c r="E34" i="58" s="1"/>
  <c r="E35" i="58" s="1"/>
  <c r="E36" i="58" s="1"/>
  <c r="E37" i="58" s="1"/>
  <c r="E38" i="58" s="1"/>
  <c r="E39" i="58" s="1"/>
  <c r="E40" i="58" s="1"/>
  <c r="E41" i="58" s="1"/>
  <c r="E42" i="58" s="1"/>
  <c r="E43" i="58" s="1"/>
  <c r="E44" i="58" s="1"/>
  <c r="E45" i="58" s="1"/>
  <c r="E46" i="58" s="1"/>
  <c r="E47" i="58" s="1"/>
  <c r="E48" i="58" s="1"/>
  <c r="E49" i="58" s="1"/>
  <c r="E50" i="58" s="1"/>
  <c r="E51" i="58" s="1"/>
  <c r="E52" i="58" s="1"/>
  <c r="E53" i="58" s="1"/>
  <c r="E54" i="58" s="1"/>
  <c r="E55" i="58" s="1"/>
  <c r="E56" i="58" s="1"/>
  <c r="E57" i="58" s="1"/>
  <c r="E58" i="58" s="1"/>
  <c r="E59" i="58" s="1"/>
  <c r="E60" i="58" s="1"/>
  <c r="E61" i="58" s="1"/>
  <c r="E62" i="58" s="1"/>
  <c r="E63" i="58" s="1"/>
  <c r="E64" i="58" s="1"/>
  <c r="E65" i="58" s="1"/>
  <c r="E66" i="58"/>
  <c r="E72" i="58"/>
  <c r="E73" i="58"/>
  <c r="E83" i="58"/>
  <c r="E84" i="58"/>
  <c r="E75" i="58"/>
  <c r="E76" i="58"/>
  <c r="E67" i="58"/>
  <c r="H32" i="59"/>
  <c r="H83" i="59"/>
  <c r="H81" i="59"/>
  <c r="H65" i="59"/>
  <c r="H86" i="59"/>
  <c r="H43" i="59"/>
  <c r="H55" i="59"/>
  <c r="H46" i="59"/>
  <c r="H30" i="59"/>
  <c r="H68" i="59"/>
  <c r="H79" i="59"/>
  <c r="H63" i="59"/>
  <c r="H78" i="59"/>
  <c r="H41" i="59"/>
  <c r="H82" i="59"/>
  <c r="H44" i="59"/>
  <c r="H24" i="59"/>
  <c r="H77" i="59"/>
  <c r="H61" i="59"/>
  <c r="H75" i="59"/>
  <c r="H59" i="59"/>
  <c r="H73" i="59"/>
  <c r="H80" i="59"/>
  <c r="H51" i="59"/>
  <c r="H35" i="59"/>
  <c r="H56" i="59"/>
  <c r="H38" i="59"/>
  <c r="H22" i="59"/>
  <c r="H71" i="59"/>
  <c r="H72" i="59"/>
  <c r="H49" i="59"/>
  <c r="H33" i="59"/>
  <c r="H52" i="59"/>
  <c r="H57" i="59"/>
  <c r="H17" i="59"/>
  <c r="H69" i="59"/>
  <c r="H39" i="59"/>
  <c r="H42" i="59"/>
  <c r="H20" i="59"/>
  <c r="H70" i="59"/>
  <c r="H74" i="59"/>
  <c r="H28" i="59"/>
  <c r="H62" i="59"/>
  <c r="H66" i="59"/>
  <c r="H18" i="59"/>
  <c r="H19" i="59"/>
  <c r="H23" i="59"/>
  <c r="H47" i="59"/>
  <c r="H50" i="59"/>
  <c r="H36" i="59"/>
  <c r="H27" i="59"/>
  <c r="H67" i="59"/>
  <c r="H40" i="59"/>
  <c r="H25" i="59"/>
  <c r="H34" i="59"/>
  <c r="H60" i="59"/>
  <c r="H64" i="59"/>
  <c r="H21" i="59"/>
  <c r="H29" i="59"/>
  <c r="H58" i="59"/>
  <c r="H45" i="59"/>
  <c r="H54" i="59"/>
  <c r="H37" i="59"/>
  <c r="H76" i="59"/>
  <c r="H31" i="59"/>
  <c r="H53" i="59"/>
  <c r="H85" i="59"/>
  <c r="H48" i="59"/>
  <c r="H26" i="59"/>
  <c r="H84" i="59"/>
  <c r="G72" i="59"/>
  <c r="G36" i="59"/>
  <c r="G27" i="59"/>
  <c r="G53" i="59"/>
  <c r="G21" i="59"/>
  <c r="G35" i="59"/>
  <c r="G58" i="59"/>
  <c r="G25" i="59"/>
  <c r="G29" i="59"/>
  <c r="G34" i="59"/>
  <c r="G17" i="59"/>
  <c r="G33" i="59"/>
  <c r="G79" i="59"/>
  <c r="G63" i="59"/>
  <c r="G51" i="59"/>
  <c r="G84" i="59"/>
  <c r="G66" i="59"/>
  <c r="G40" i="59"/>
  <c r="G23" i="59"/>
  <c r="G64" i="59"/>
  <c r="G77" i="59"/>
  <c r="G61" i="59"/>
  <c r="G49" i="59"/>
  <c r="G76" i="59"/>
  <c r="G56" i="59"/>
  <c r="G19" i="59"/>
  <c r="G73" i="59"/>
  <c r="G57" i="59"/>
  <c r="G71" i="59"/>
  <c r="G86" i="59"/>
  <c r="G43" i="59"/>
  <c r="G54" i="59"/>
  <c r="G48" i="59"/>
  <c r="G30" i="59"/>
  <c r="G85" i="59"/>
  <c r="G69" i="59"/>
  <c r="G78" i="59"/>
  <c r="G41" i="59"/>
  <c r="G55" i="59"/>
  <c r="G46" i="59"/>
  <c r="G32" i="59"/>
  <c r="G83" i="59"/>
  <c r="G67" i="59"/>
  <c r="G70" i="59"/>
  <c r="G39" i="59"/>
  <c r="G82" i="59"/>
  <c r="G44" i="59"/>
  <c r="G31" i="59"/>
  <c r="G81" i="59"/>
  <c r="G65" i="59"/>
  <c r="G62" i="59"/>
  <c r="G37" i="59"/>
  <c r="G74" i="59"/>
  <c r="G42" i="59"/>
  <c r="G20" i="59"/>
  <c r="G28" i="59"/>
  <c r="G45" i="59"/>
  <c r="G68" i="59"/>
  <c r="G38" i="59"/>
  <c r="G60" i="59"/>
  <c r="G18" i="59"/>
  <c r="G52" i="59"/>
  <c r="G22" i="59"/>
  <c r="G50" i="59"/>
  <c r="G75" i="59"/>
  <c r="G24" i="59"/>
  <c r="G80" i="59"/>
  <c r="G59" i="59"/>
  <c r="G26" i="59"/>
  <c r="G47" i="59"/>
  <c r="M40" i="59"/>
  <c r="M25" i="59"/>
  <c r="M27" i="59"/>
  <c r="M17" i="59"/>
  <c r="M19" i="59"/>
  <c r="M29" i="59"/>
  <c r="M36" i="59"/>
  <c r="M34" i="59"/>
  <c r="M33" i="59"/>
  <c r="M23" i="59"/>
  <c r="M21" i="59"/>
  <c r="M48" i="59"/>
  <c r="M37" i="59"/>
  <c r="M30" i="59"/>
  <c r="M42" i="59"/>
  <c r="M78" i="59"/>
  <c r="M62" i="59"/>
  <c r="M79" i="59"/>
  <c r="M63" i="59"/>
  <c r="M47" i="59"/>
  <c r="M24" i="59"/>
  <c r="M76" i="59"/>
  <c r="M60" i="59"/>
  <c r="M77" i="59"/>
  <c r="M61" i="59"/>
  <c r="M45" i="59"/>
  <c r="M18" i="59"/>
  <c r="M82" i="59"/>
  <c r="M58" i="59"/>
  <c r="M71" i="59"/>
  <c r="M51" i="59"/>
  <c r="M28" i="59"/>
  <c r="M80" i="59"/>
  <c r="M56" i="59"/>
  <c r="M69" i="59"/>
  <c r="M49" i="59"/>
  <c r="M44" i="59"/>
  <c r="M32" i="59"/>
  <c r="M74" i="59"/>
  <c r="M54" i="59"/>
  <c r="M67" i="59"/>
  <c r="M43" i="59"/>
  <c r="M20" i="59"/>
  <c r="M31" i="59"/>
  <c r="M72" i="59"/>
  <c r="M85" i="59"/>
  <c r="M65" i="59"/>
  <c r="M41" i="59"/>
  <c r="M70" i="59"/>
  <c r="M83" i="59"/>
  <c r="M59" i="59"/>
  <c r="M39" i="59"/>
  <c r="M52" i="59"/>
  <c r="M68" i="59"/>
  <c r="M81" i="59"/>
  <c r="M57" i="59"/>
  <c r="M22" i="59"/>
  <c r="M26" i="59"/>
  <c r="M38" i="59"/>
  <c r="M86" i="59"/>
  <c r="M66" i="59"/>
  <c r="M75" i="59"/>
  <c r="M55" i="59"/>
  <c r="M35" i="59"/>
  <c r="M50" i="59"/>
  <c r="M84" i="59"/>
  <c r="M64" i="59"/>
  <c r="M73" i="59"/>
  <c r="M53" i="59"/>
  <c r="M46" i="59"/>
  <c r="N70" i="58"/>
  <c r="N77" i="58"/>
  <c r="N68" i="58"/>
  <c r="N75" i="58"/>
  <c r="N80" i="58"/>
  <c r="N74" i="58"/>
  <c r="N83" i="58"/>
  <c r="N76" i="58"/>
  <c r="N17" i="58"/>
  <c r="N81" i="58"/>
  <c r="N82" i="58"/>
  <c r="N79" i="58"/>
  <c r="N66" i="58"/>
  <c r="N73" i="58"/>
  <c r="N78" i="58"/>
  <c r="N18" i="58"/>
  <c r="N19" i="58" s="1"/>
  <c r="N20" i="58" s="1"/>
  <c r="N21" i="58" s="1"/>
  <c r="N22" i="58" s="1"/>
  <c r="N23" i="58" s="1"/>
  <c r="N24" i="58" s="1"/>
  <c r="N25" i="58" s="1"/>
  <c r="N26" i="58" s="1"/>
  <c r="N27" i="58" s="1"/>
  <c r="N28" i="58" s="1"/>
  <c r="N29" i="58" s="1"/>
  <c r="N30" i="58" s="1"/>
  <c r="N31" i="58" s="1"/>
  <c r="N32" i="58" s="1"/>
  <c r="N33" i="58" s="1"/>
  <c r="N34" i="58" s="1"/>
  <c r="N35" i="58" s="1"/>
  <c r="N36" i="58" s="1"/>
  <c r="N37" i="58" s="1"/>
  <c r="N38" i="58" s="1"/>
  <c r="N39" i="58" s="1"/>
  <c r="N40" i="58" s="1"/>
  <c r="N41" i="58" s="1"/>
  <c r="N42" i="58" s="1"/>
  <c r="N43" i="58" s="1"/>
  <c r="N44" i="58" s="1"/>
  <c r="N45" i="58" s="1"/>
  <c r="N46" i="58" s="1"/>
  <c r="N47" i="58" s="1"/>
  <c r="N48" i="58" s="1"/>
  <c r="N49" i="58" s="1"/>
  <c r="N50" i="58" s="1"/>
  <c r="N51" i="58" s="1"/>
  <c r="N52" i="58" s="1"/>
  <c r="N53" i="58" s="1"/>
  <c r="N54" i="58" s="1"/>
  <c r="N55" i="58" s="1"/>
  <c r="N56" i="58" s="1"/>
  <c r="N57" i="58" s="1"/>
  <c r="N58" i="58" s="1"/>
  <c r="N59" i="58" s="1"/>
  <c r="N60" i="58" s="1"/>
  <c r="N61" i="58" s="1"/>
  <c r="N62" i="58" s="1"/>
  <c r="N63" i="58" s="1"/>
  <c r="N64" i="58" s="1"/>
  <c r="N65" i="58" s="1"/>
  <c r="N71" i="58"/>
  <c r="N72" i="58"/>
  <c r="N69" i="58"/>
  <c r="N67" i="58"/>
  <c r="N85" i="58"/>
  <c r="N84" i="58"/>
  <c r="N86" i="58"/>
  <c r="M57" i="58"/>
  <c r="M64" i="58"/>
  <c r="M42" i="58"/>
  <c r="M52" i="58"/>
  <c r="M58" i="58"/>
  <c r="M59" i="58"/>
  <c r="M65" i="58"/>
  <c r="M71" i="58"/>
  <c r="M50" i="58"/>
  <c r="M51" i="58"/>
  <c r="M84" i="58"/>
  <c r="M85" i="58"/>
  <c r="M80" i="58"/>
  <c r="M73" i="58"/>
  <c r="M86" i="58"/>
  <c r="M82" i="58"/>
  <c r="M67" i="58"/>
  <c r="M55" i="58"/>
  <c r="M78" i="58"/>
  <c r="M74" i="58"/>
  <c r="M76" i="58"/>
  <c r="M70" i="58"/>
  <c r="M66" i="58"/>
  <c r="M68" i="58"/>
  <c r="M56" i="58"/>
  <c r="M77" i="58"/>
  <c r="M62" i="58"/>
  <c r="M49" i="58"/>
  <c r="M60" i="58"/>
  <c r="M53" i="58"/>
  <c r="M43" i="58"/>
  <c r="M54" i="58"/>
  <c r="M47" i="58"/>
  <c r="M79" i="58"/>
  <c r="M48" i="58"/>
  <c r="M45" i="58"/>
  <c r="M63" i="58"/>
  <c r="M17" i="58"/>
  <c r="M18" i="58" s="1"/>
  <c r="M19" i="58" s="1"/>
  <c r="M20" i="58" s="1"/>
  <c r="M21" i="58" s="1"/>
  <c r="M22" i="58" s="1"/>
  <c r="M23" i="58" s="1"/>
  <c r="M24" i="58" s="1"/>
  <c r="M25" i="58" s="1"/>
  <c r="M26" i="58" s="1"/>
  <c r="M27" i="58" s="1"/>
  <c r="M28" i="58" s="1"/>
  <c r="M29" i="58" s="1"/>
  <c r="M30" i="58" s="1"/>
  <c r="M31" i="58" s="1"/>
  <c r="M32" i="58" s="1"/>
  <c r="M33" i="58" s="1"/>
  <c r="M34" i="58" s="1"/>
  <c r="M35" i="58" s="1"/>
  <c r="M36" i="58" s="1"/>
  <c r="M37" i="58" s="1"/>
  <c r="M38" i="58" s="1"/>
  <c r="M39" i="58" s="1"/>
  <c r="M40" i="58" s="1"/>
  <c r="M41" i="58" s="1"/>
  <c r="M46" i="58"/>
  <c r="M83" i="58"/>
  <c r="M81" i="58"/>
  <c r="M72" i="58"/>
  <c r="M69" i="58"/>
  <c r="M44" i="58"/>
  <c r="M75" i="58"/>
  <c r="M61" i="58"/>
  <c r="J34" i="59"/>
  <c r="J29" i="59"/>
  <c r="J17" i="59"/>
  <c r="J25" i="59"/>
  <c r="J21" i="59"/>
  <c r="J23" i="59"/>
  <c r="J55" i="59"/>
  <c r="J38" i="59"/>
  <c r="J27" i="59"/>
  <c r="J19" i="59"/>
  <c r="J77" i="59"/>
  <c r="J61" i="59"/>
  <c r="J74" i="59"/>
  <c r="J51" i="59"/>
  <c r="J35" i="59"/>
  <c r="J75" i="59"/>
  <c r="J59" i="59"/>
  <c r="J72" i="59"/>
  <c r="J49" i="59"/>
  <c r="J33" i="59"/>
  <c r="J32" i="59"/>
  <c r="J85" i="59"/>
  <c r="J69" i="59"/>
  <c r="J82" i="59"/>
  <c r="J66" i="59"/>
  <c r="J43" i="59"/>
  <c r="J54" i="59"/>
  <c r="J20" i="59"/>
  <c r="J83" i="59"/>
  <c r="J67" i="59"/>
  <c r="J80" i="59"/>
  <c r="J64" i="59"/>
  <c r="J41" i="59"/>
  <c r="J56" i="59"/>
  <c r="J30" i="59"/>
  <c r="J48" i="59"/>
  <c r="J86" i="59"/>
  <c r="J47" i="59"/>
  <c r="J50" i="59"/>
  <c r="J73" i="59"/>
  <c r="J70" i="59"/>
  <c r="J31" i="59"/>
  <c r="J71" i="59"/>
  <c r="J68" i="59"/>
  <c r="J53" i="59"/>
  <c r="J18" i="59"/>
  <c r="J44" i="59"/>
  <c r="J40" i="59"/>
  <c r="J65" i="59"/>
  <c r="J62" i="59"/>
  <c r="J57" i="59"/>
  <c r="J22" i="59"/>
  <c r="J26" i="59"/>
  <c r="J84" i="59"/>
  <c r="J42" i="59"/>
  <c r="J78" i="59"/>
  <c r="J46" i="59"/>
  <c r="J76" i="59"/>
  <c r="J24" i="59"/>
  <c r="J52" i="59"/>
  <c r="J60" i="59"/>
  <c r="J36" i="59"/>
  <c r="J45" i="59"/>
  <c r="J81" i="59"/>
  <c r="J39" i="59"/>
  <c r="J79" i="59"/>
  <c r="J37" i="59"/>
  <c r="J63" i="59"/>
  <c r="J58" i="59"/>
  <c r="J28" i="59"/>
  <c r="D56" i="59"/>
  <c r="D27" i="59"/>
  <c r="D21" i="59"/>
  <c r="D35" i="59"/>
  <c r="D19" i="59"/>
  <c r="D82" i="59"/>
  <c r="D66" i="59"/>
  <c r="D55" i="59"/>
  <c r="D48" i="59"/>
  <c r="D32" i="59"/>
  <c r="D47" i="59"/>
  <c r="D20" i="59"/>
  <c r="D29" i="59"/>
  <c r="D80" i="59"/>
  <c r="D64" i="59"/>
  <c r="D83" i="59"/>
  <c r="D46" i="59"/>
  <c r="D58" i="59"/>
  <c r="D45" i="59"/>
  <c r="D81" i="59"/>
  <c r="D68" i="59"/>
  <c r="D67" i="59"/>
  <c r="D38" i="59"/>
  <c r="D49" i="59"/>
  <c r="D30" i="59"/>
  <c r="D65" i="59"/>
  <c r="D86" i="59"/>
  <c r="D62" i="59"/>
  <c r="D59" i="59"/>
  <c r="D36" i="59"/>
  <c r="D43" i="59"/>
  <c r="D24" i="59"/>
  <c r="D31" i="59"/>
  <c r="D72" i="59"/>
  <c r="D57" i="59"/>
  <c r="D71" i="59"/>
  <c r="D70" i="59"/>
  <c r="D52" i="59"/>
  <c r="D63" i="59"/>
  <c r="D60" i="59"/>
  <c r="D50" i="59"/>
  <c r="D53" i="59"/>
  <c r="D26" i="59"/>
  <c r="D23" i="59"/>
  <c r="D33" i="59"/>
  <c r="D85" i="59"/>
  <c r="D44" i="59"/>
  <c r="D51" i="59"/>
  <c r="D22" i="59"/>
  <c r="D84" i="59"/>
  <c r="D77" i="59"/>
  <c r="D42" i="59"/>
  <c r="D41" i="59"/>
  <c r="D25" i="59"/>
  <c r="D78" i="59"/>
  <c r="D69" i="59"/>
  <c r="D40" i="59"/>
  <c r="D39" i="59"/>
  <c r="D18" i="59"/>
  <c r="D17" i="59"/>
  <c r="D76" i="59"/>
  <c r="D61" i="59"/>
  <c r="D34" i="59"/>
  <c r="D37" i="59"/>
  <c r="D28" i="59"/>
  <c r="D74" i="59"/>
  <c r="D75" i="59"/>
  <c r="D79" i="59"/>
  <c r="D54" i="59"/>
  <c r="D73" i="59"/>
  <c r="D76" i="58"/>
  <c r="D82" i="58"/>
  <c r="D78" i="58"/>
  <c r="D68" i="58"/>
  <c r="D84" i="58"/>
  <c r="D66" i="58"/>
  <c r="D85" i="58"/>
  <c r="D77" i="58"/>
  <c r="D80" i="58"/>
  <c r="D86" i="58"/>
  <c r="D79" i="58"/>
  <c r="D69" i="58"/>
  <c r="D73" i="58"/>
  <c r="D71" i="58"/>
  <c r="D72" i="58"/>
  <c r="D81" i="58"/>
  <c r="D83" i="58"/>
  <c r="D74" i="58"/>
  <c r="D17" i="58"/>
  <c r="D18" i="58" s="1"/>
  <c r="D19" i="58" s="1"/>
  <c r="D20" i="58" s="1"/>
  <c r="D21" i="58" s="1"/>
  <c r="D22" i="58" s="1"/>
  <c r="D23" i="58" s="1"/>
  <c r="D24" i="58" s="1"/>
  <c r="D25" i="58" s="1"/>
  <c r="D26" i="58" s="1"/>
  <c r="D27" i="58" s="1"/>
  <c r="D28" i="58" s="1"/>
  <c r="D29" i="58" s="1"/>
  <c r="D30" i="58" s="1"/>
  <c r="D31" i="58" s="1"/>
  <c r="D32" i="58" s="1"/>
  <c r="D33" i="58" s="1"/>
  <c r="D34" i="58" s="1"/>
  <c r="D35" i="58" s="1"/>
  <c r="D36" i="58" s="1"/>
  <c r="D37" i="58" s="1"/>
  <c r="D38" i="58" s="1"/>
  <c r="D39" i="58" s="1"/>
  <c r="D40" i="58" s="1"/>
  <c r="D41" i="58" s="1"/>
  <c r="D42" i="58" s="1"/>
  <c r="D43" i="58" s="1"/>
  <c r="D44" i="58" s="1"/>
  <c r="D45" i="58" s="1"/>
  <c r="D46" i="58" s="1"/>
  <c r="D47" i="58" s="1"/>
  <c r="D48" i="58" s="1"/>
  <c r="D49" i="58" s="1"/>
  <c r="D50" i="58" s="1"/>
  <c r="D51" i="58" s="1"/>
  <c r="D52" i="58" s="1"/>
  <c r="D53" i="58" s="1"/>
  <c r="D54" i="58" s="1"/>
  <c r="D55" i="58" s="1"/>
  <c r="D56" i="58" s="1"/>
  <c r="D57" i="58" s="1"/>
  <c r="D58" i="58" s="1"/>
  <c r="D59" i="58" s="1"/>
  <c r="D60" i="58" s="1"/>
  <c r="D61" i="58" s="1"/>
  <c r="D62" i="58" s="1"/>
  <c r="D63" i="58" s="1"/>
  <c r="D64" i="58" s="1"/>
  <c r="D65" i="58" s="1"/>
  <c r="D75" i="58"/>
  <c r="D70" i="58"/>
  <c r="D67" i="58"/>
  <c r="N47" i="59"/>
  <c r="N43" i="59"/>
  <c r="N51" i="59"/>
  <c r="N23" i="59"/>
  <c r="N37" i="59"/>
  <c r="N17" i="59"/>
  <c r="N55" i="59"/>
  <c r="N19" i="59"/>
  <c r="N27" i="59"/>
  <c r="N35" i="59"/>
  <c r="N21" i="59"/>
  <c r="N25" i="59"/>
  <c r="N29" i="59"/>
  <c r="N45" i="59"/>
  <c r="N80" i="59"/>
  <c r="N64" i="59"/>
  <c r="N75" i="59"/>
  <c r="N59" i="59"/>
  <c r="N40" i="59"/>
  <c r="N58" i="59"/>
  <c r="N24" i="59"/>
  <c r="N78" i="59"/>
  <c r="N62" i="59"/>
  <c r="N73" i="59"/>
  <c r="N54" i="59"/>
  <c r="N38" i="59"/>
  <c r="N53" i="59"/>
  <c r="N76" i="59"/>
  <c r="N60" i="59"/>
  <c r="N71" i="59"/>
  <c r="N52" i="59"/>
  <c r="N36" i="59"/>
  <c r="N31" i="59"/>
  <c r="N74" i="59"/>
  <c r="N85" i="59"/>
  <c r="N69" i="59"/>
  <c r="N50" i="59"/>
  <c r="N34" i="59"/>
  <c r="N26" i="59"/>
  <c r="N49" i="59"/>
  <c r="N33" i="59"/>
  <c r="N72" i="59"/>
  <c r="N83" i="59"/>
  <c r="N67" i="59"/>
  <c r="N48" i="59"/>
  <c r="N32" i="59"/>
  <c r="N39" i="59"/>
  <c r="N86" i="59"/>
  <c r="N70" i="59"/>
  <c r="N81" i="59"/>
  <c r="N65" i="59"/>
  <c r="N46" i="59"/>
  <c r="N30" i="59"/>
  <c r="N22" i="59"/>
  <c r="N84" i="59"/>
  <c r="N68" i="59"/>
  <c r="N79" i="59"/>
  <c r="N63" i="59"/>
  <c r="N44" i="59"/>
  <c r="N56" i="59"/>
  <c r="N28" i="59"/>
  <c r="N82" i="59"/>
  <c r="N66" i="59"/>
  <c r="N77" i="59"/>
  <c r="N61" i="59"/>
  <c r="N42" i="59"/>
  <c r="N57" i="59"/>
  <c r="N18" i="59"/>
  <c r="N41" i="59"/>
  <c r="N20" i="59"/>
  <c r="O81" i="58"/>
  <c r="O80" i="58"/>
  <c r="O79" i="58"/>
  <c r="O78" i="58"/>
  <c r="O71" i="58"/>
  <c r="O18" i="58"/>
  <c r="O19" i="58" s="1"/>
  <c r="O20" i="58" s="1"/>
  <c r="O21" i="58" s="1"/>
  <c r="O22" i="58" s="1"/>
  <c r="O23" i="58" s="1"/>
  <c r="O24" i="58" s="1"/>
  <c r="O25" i="58" s="1"/>
  <c r="O26" i="58" s="1"/>
  <c r="O27" i="58" s="1"/>
  <c r="O28" i="58" s="1"/>
  <c r="O29" i="58" s="1"/>
  <c r="O30" i="58" s="1"/>
  <c r="O31" i="58" s="1"/>
  <c r="O32" i="58" s="1"/>
  <c r="O33" i="58" s="1"/>
  <c r="O34" i="58" s="1"/>
  <c r="O35" i="58" s="1"/>
  <c r="O36" i="58" s="1"/>
  <c r="O37" i="58" s="1"/>
  <c r="O38" i="58" s="1"/>
  <c r="O39" i="58" s="1"/>
  <c r="O40" i="58" s="1"/>
  <c r="O41" i="58" s="1"/>
  <c r="O42" i="58" s="1"/>
  <c r="O43" i="58" s="1"/>
  <c r="O44" i="58" s="1"/>
  <c r="O45" i="58" s="1"/>
  <c r="O46" i="58" s="1"/>
  <c r="O47" i="58" s="1"/>
  <c r="O48" i="58" s="1"/>
  <c r="O49" i="58" s="1"/>
  <c r="O50" i="58" s="1"/>
  <c r="O51" i="58" s="1"/>
  <c r="O52" i="58" s="1"/>
  <c r="O53" i="58" s="1"/>
  <c r="O54" i="58" s="1"/>
  <c r="O55" i="58" s="1"/>
  <c r="O56" i="58" s="1"/>
  <c r="O57" i="58" s="1"/>
  <c r="O58" i="58" s="1"/>
  <c r="O59" i="58" s="1"/>
  <c r="O60" i="58" s="1"/>
  <c r="O61" i="58" s="1"/>
  <c r="O62" i="58" s="1"/>
  <c r="O63" i="58" s="1"/>
  <c r="O64" i="58" s="1"/>
  <c r="O65" i="58" s="1"/>
  <c r="O70" i="58"/>
  <c r="O69" i="58"/>
  <c r="O73" i="58"/>
  <c r="O68" i="58"/>
  <c r="O86" i="58"/>
  <c r="O66" i="58"/>
  <c r="O84" i="58"/>
  <c r="O83" i="58"/>
  <c r="O82" i="58"/>
  <c r="O75" i="58"/>
  <c r="O76" i="58"/>
  <c r="O67" i="58"/>
  <c r="O17" i="58"/>
  <c r="O74" i="58"/>
  <c r="O85" i="58"/>
  <c r="O72" i="58"/>
  <c r="O77" i="58"/>
  <c r="C33" i="59"/>
  <c r="C19" i="59"/>
  <c r="C34" i="59"/>
  <c r="C25" i="59"/>
  <c r="C21" i="59"/>
  <c r="C58" i="59"/>
  <c r="C23" i="59"/>
  <c r="C17" i="59"/>
  <c r="C27" i="59"/>
  <c r="C80" i="59"/>
  <c r="C64" i="59"/>
  <c r="C59" i="59"/>
  <c r="C40" i="59"/>
  <c r="C53" i="59"/>
  <c r="C24" i="59"/>
  <c r="C69" i="59"/>
  <c r="C78" i="59"/>
  <c r="C62" i="59"/>
  <c r="C57" i="59"/>
  <c r="C38" i="59"/>
  <c r="C51" i="59"/>
  <c r="C18" i="59"/>
  <c r="C31" i="59"/>
  <c r="C76" i="59"/>
  <c r="C56" i="59"/>
  <c r="C44" i="59"/>
  <c r="C49" i="59"/>
  <c r="C68" i="59"/>
  <c r="C52" i="59"/>
  <c r="C65" i="59"/>
  <c r="C41" i="59"/>
  <c r="C86" i="59"/>
  <c r="C66" i="59"/>
  <c r="C50" i="59"/>
  <c r="C79" i="59"/>
  <c r="C84" i="59"/>
  <c r="C60" i="59"/>
  <c r="C48" i="59"/>
  <c r="C71" i="59"/>
  <c r="C85" i="59"/>
  <c r="C70" i="59"/>
  <c r="C73" i="59"/>
  <c r="C54" i="59"/>
  <c r="C63" i="59"/>
  <c r="C37" i="59"/>
  <c r="C83" i="59"/>
  <c r="C47" i="59"/>
  <c r="C30" i="59"/>
  <c r="C75" i="59"/>
  <c r="C45" i="59"/>
  <c r="C77" i="59"/>
  <c r="C67" i="59"/>
  <c r="C43" i="59"/>
  <c r="C26" i="59"/>
  <c r="C32" i="59"/>
  <c r="C82" i="59"/>
  <c r="C46" i="59"/>
  <c r="C20" i="59"/>
  <c r="C74" i="59"/>
  <c r="C42" i="59"/>
  <c r="C22" i="59"/>
  <c r="C72" i="59"/>
  <c r="C81" i="59"/>
  <c r="C28" i="59"/>
  <c r="C36" i="59"/>
  <c r="C61" i="59"/>
  <c r="C39" i="59"/>
  <c r="C55" i="59"/>
  <c r="C35" i="59"/>
  <c r="C29" i="59"/>
  <c r="C72" i="58"/>
  <c r="C75" i="58"/>
  <c r="C59" i="58"/>
  <c r="C54" i="58"/>
  <c r="C60" i="58"/>
  <c r="C48" i="58"/>
  <c r="C73" i="58"/>
  <c r="C57" i="58"/>
  <c r="C82" i="58"/>
  <c r="C47" i="58"/>
  <c r="C56" i="58"/>
  <c r="C77" i="58"/>
  <c r="C53" i="58"/>
  <c r="C84" i="58"/>
  <c r="C44" i="58"/>
  <c r="C51" i="58"/>
  <c r="C71" i="58"/>
  <c r="C86" i="58"/>
  <c r="C76" i="58"/>
  <c r="C19" i="58"/>
  <c r="C20" i="58" s="1"/>
  <c r="C21" i="58" s="1"/>
  <c r="C22" i="58" s="1"/>
  <c r="C23" i="58" s="1"/>
  <c r="C24" i="58" s="1"/>
  <c r="C25" i="58" s="1"/>
  <c r="C26" i="58" s="1"/>
  <c r="C27" i="58" s="1"/>
  <c r="C28" i="58" s="1"/>
  <c r="C29" i="58" s="1"/>
  <c r="C30" i="58" s="1"/>
  <c r="C31" i="58" s="1"/>
  <c r="C32" i="58" s="1"/>
  <c r="C33" i="58" s="1"/>
  <c r="C34" i="58" s="1"/>
  <c r="C35" i="58" s="1"/>
  <c r="C36" i="58" s="1"/>
  <c r="C37" i="58" s="1"/>
  <c r="C38" i="58" s="1"/>
  <c r="C39" i="58" s="1"/>
  <c r="C40" i="58" s="1"/>
  <c r="C41" i="58" s="1"/>
  <c r="C69" i="58"/>
  <c r="C78" i="58"/>
  <c r="C68" i="58"/>
  <c r="C52" i="58"/>
  <c r="C67" i="58"/>
  <c r="C70" i="58"/>
  <c r="C49" i="58"/>
  <c r="C64" i="58"/>
  <c r="C17" i="58"/>
  <c r="C85" i="58"/>
  <c r="C65" i="58"/>
  <c r="C62" i="58"/>
  <c r="C80" i="58"/>
  <c r="C42" i="58"/>
  <c r="C45" i="58"/>
  <c r="C43" i="58"/>
  <c r="C83" i="58"/>
  <c r="C63" i="58"/>
  <c r="C74" i="58"/>
  <c r="C50" i="58"/>
  <c r="C46" i="58"/>
  <c r="C81" i="58"/>
  <c r="C61" i="58"/>
  <c r="C66" i="58"/>
  <c r="C79" i="58"/>
  <c r="C55" i="58"/>
  <c r="C58" i="58"/>
  <c r="C18" i="58"/>
  <c r="F80" i="58"/>
  <c r="F77" i="58"/>
  <c r="F70" i="58"/>
  <c r="F66" i="58"/>
  <c r="F75" i="58"/>
  <c r="F74" i="58"/>
  <c r="F17" i="58"/>
  <c r="F71" i="58"/>
  <c r="F69" i="58"/>
  <c r="F67" i="58"/>
  <c r="F18" i="58"/>
  <c r="F19" i="58" s="1"/>
  <c r="F20" i="58" s="1"/>
  <c r="F21" i="58" s="1"/>
  <c r="F22" i="58" s="1"/>
  <c r="F23" i="58" s="1"/>
  <c r="F24" i="58" s="1"/>
  <c r="F25" i="58" s="1"/>
  <c r="F26" i="58" s="1"/>
  <c r="F27" i="58" s="1"/>
  <c r="F28" i="58" s="1"/>
  <c r="F29" i="58" s="1"/>
  <c r="F30" i="58" s="1"/>
  <c r="F31" i="58" s="1"/>
  <c r="F32" i="58" s="1"/>
  <c r="F33" i="58" s="1"/>
  <c r="F34" i="58" s="1"/>
  <c r="F35" i="58" s="1"/>
  <c r="F36" i="58" s="1"/>
  <c r="F37" i="58" s="1"/>
  <c r="F38" i="58" s="1"/>
  <c r="F39" i="58" s="1"/>
  <c r="F40" i="58" s="1"/>
  <c r="F41" i="58" s="1"/>
  <c r="F42" i="58" s="1"/>
  <c r="F43" i="58" s="1"/>
  <c r="F44" i="58" s="1"/>
  <c r="F45" i="58" s="1"/>
  <c r="F46" i="58" s="1"/>
  <c r="F47" i="58" s="1"/>
  <c r="F48" i="58" s="1"/>
  <c r="F49" i="58" s="1"/>
  <c r="F50" i="58" s="1"/>
  <c r="F51" i="58" s="1"/>
  <c r="F52" i="58" s="1"/>
  <c r="F53" i="58" s="1"/>
  <c r="F54" i="58" s="1"/>
  <c r="F55" i="58" s="1"/>
  <c r="F56" i="58" s="1"/>
  <c r="F57" i="58" s="1"/>
  <c r="F58" i="58" s="1"/>
  <c r="F59" i="58" s="1"/>
  <c r="F60" i="58" s="1"/>
  <c r="F61" i="58" s="1"/>
  <c r="F62" i="58" s="1"/>
  <c r="F63" i="58" s="1"/>
  <c r="F64" i="58" s="1"/>
  <c r="F65" i="58" s="1"/>
  <c r="F85" i="58"/>
  <c r="F86" i="58"/>
  <c r="F83" i="58"/>
  <c r="F78" i="58"/>
  <c r="F68" i="58"/>
  <c r="F81" i="58"/>
  <c r="F76" i="58"/>
  <c r="F72" i="58"/>
  <c r="F79" i="58"/>
  <c r="F84" i="58"/>
  <c r="F73" i="58"/>
  <c r="F82" i="58"/>
  <c r="J17" i="58"/>
  <c r="J80" i="58"/>
  <c r="J81" i="58"/>
  <c r="J83" i="58"/>
  <c r="J78" i="58"/>
  <c r="J73" i="58"/>
  <c r="J67" i="58"/>
  <c r="J82" i="58"/>
  <c r="J79" i="58"/>
  <c r="J76" i="58"/>
  <c r="J85" i="58"/>
  <c r="J69" i="58"/>
  <c r="J75" i="58"/>
  <c r="J74" i="58"/>
  <c r="J71" i="58"/>
  <c r="J72" i="58"/>
  <c r="J18" i="58"/>
  <c r="J70" i="58"/>
  <c r="J68" i="58"/>
  <c r="J19" i="58"/>
  <c r="J20" i="58" s="1"/>
  <c r="J21" i="58" s="1"/>
  <c r="J22" i="58" s="1"/>
  <c r="J23" i="58" s="1"/>
  <c r="J24" i="58" s="1"/>
  <c r="J25" i="58" s="1"/>
  <c r="J26" i="58" s="1"/>
  <c r="J27" i="58" s="1"/>
  <c r="J28" i="58" s="1"/>
  <c r="J29" i="58" s="1"/>
  <c r="J30" i="58" s="1"/>
  <c r="J31" i="58" s="1"/>
  <c r="J32" i="58" s="1"/>
  <c r="J33" i="58" s="1"/>
  <c r="J34" i="58" s="1"/>
  <c r="J35" i="58" s="1"/>
  <c r="J36" i="58" s="1"/>
  <c r="J37" i="58" s="1"/>
  <c r="J38" i="58" s="1"/>
  <c r="J39" i="58" s="1"/>
  <c r="J40" i="58" s="1"/>
  <c r="J41" i="58" s="1"/>
  <c r="J42" i="58" s="1"/>
  <c r="J43" i="58" s="1"/>
  <c r="J44" i="58" s="1"/>
  <c r="J45" i="58" s="1"/>
  <c r="J46" i="58" s="1"/>
  <c r="J47" i="58" s="1"/>
  <c r="J48" i="58" s="1"/>
  <c r="J49" i="58" s="1"/>
  <c r="J50" i="58" s="1"/>
  <c r="J51" i="58" s="1"/>
  <c r="J52" i="58" s="1"/>
  <c r="J53" i="58" s="1"/>
  <c r="J54" i="58" s="1"/>
  <c r="J55" i="58" s="1"/>
  <c r="J56" i="58" s="1"/>
  <c r="J57" i="58" s="1"/>
  <c r="J58" i="58" s="1"/>
  <c r="J59" i="58" s="1"/>
  <c r="J60" i="58" s="1"/>
  <c r="J61" i="58" s="1"/>
  <c r="J62" i="58" s="1"/>
  <c r="J63" i="58" s="1"/>
  <c r="J64" i="58" s="1"/>
  <c r="J65" i="58" s="1"/>
  <c r="J86" i="58"/>
  <c r="J66" i="58"/>
  <c r="J84" i="58"/>
  <c r="J77" i="58"/>
  <c r="L85" i="58"/>
  <c r="L83" i="58"/>
  <c r="L84" i="58"/>
  <c r="L77" i="58"/>
  <c r="L75" i="58"/>
  <c r="L81" i="58"/>
  <c r="L71" i="58"/>
  <c r="L76" i="58"/>
  <c r="L73" i="58"/>
  <c r="L68" i="58"/>
  <c r="L79" i="58"/>
  <c r="L82" i="58"/>
  <c r="L74" i="58"/>
  <c r="L66" i="58"/>
  <c r="L67" i="58"/>
  <c r="L78" i="58"/>
  <c r="L70" i="58"/>
  <c r="L17" i="58"/>
  <c r="L18" i="58" s="1"/>
  <c r="L19" i="58" s="1"/>
  <c r="L20" i="58" s="1"/>
  <c r="L21" i="58" s="1"/>
  <c r="L22" i="58" s="1"/>
  <c r="L23" i="58" s="1"/>
  <c r="L24" i="58" s="1"/>
  <c r="L25" i="58" s="1"/>
  <c r="L26" i="58" s="1"/>
  <c r="L27" i="58" s="1"/>
  <c r="L28" i="58" s="1"/>
  <c r="L29" i="58" s="1"/>
  <c r="L30" i="58" s="1"/>
  <c r="L31" i="58" s="1"/>
  <c r="L32" i="58" s="1"/>
  <c r="L33" i="58" s="1"/>
  <c r="L34" i="58" s="1"/>
  <c r="L35" i="58" s="1"/>
  <c r="L36" i="58" s="1"/>
  <c r="L37" i="58" s="1"/>
  <c r="L38" i="58" s="1"/>
  <c r="L39" i="58" s="1"/>
  <c r="L40" i="58" s="1"/>
  <c r="L41" i="58" s="1"/>
  <c r="L42" i="58" s="1"/>
  <c r="L43" i="58" s="1"/>
  <c r="L44" i="58" s="1"/>
  <c r="L45" i="58" s="1"/>
  <c r="L46" i="58" s="1"/>
  <c r="L47" i="58" s="1"/>
  <c r="L48" i="58" s="1"/>
  <c r="L49" i="58" s="1"/>
  <c r="L50" i="58" s="1"/>
  <c r="L51" i="58" s="1"/>
  <c r="L52" i="58" s="1"/>
  <c r="L53" i="58" s="1"/>
  <c r="L54" i="58" s="1"/>
  <c r="L55" i="58" s="1"/>
  <c r="L56" i="58" s="1"/>
  <c r="L57" i="58" s="1"/>
  <c r="L58" i="58" s="1"/>
  <c r="L59" i="58" s="1"/>
  <c r="L60" i="58" s="1"/>
  <c r="L61" i="58" s="1"/>
  <c r="L62" i="58" s="1"/>
  <c r="L63" i="58" s="1"/>
  <c r="L64" i="58" s="1"/>
  <c r="L65" i="58" s="1"/>
  <c r="L86" i="58"/>
  <c r="L69" i="58"/>
  <c r="L80" i="58"/>
  <c r="L72" i="58"/>
  <c r="P57" i="59"/>
  <c r="P81" i="59"/>
  <c r="P65" i="59"/>
  <c r="P56" i="59"/>
  <c r="P45" i="59"/>
  <c r="P53" i="59"/>
  <c r="P46" i="59"/>
  <c r="P20" i="59"/>
  <c r="P30" i="59"/>
  <c r="P79" i="59"/>
  <c r="P63" i="59"/>
  <c r="P84" i="59"/>
  <c r="P43" i="59"/>
  <c r="P80" i="59"/>
  <c r="P44" i="59"/>
  <c r="P74" i="59"/>
  <c r="P73" i="59"/>
  <c r="P86" i="59"/>
  <c r="P60" i="59"/>
  <c r="P37" i="59"/>
  <c r="P54" i="59"/>
  <c r="P38" i="59"/>
  <c r="P28" i="59"/>
  <c r="P71" i="59"/>
  <c r="P78" i="59"/>
  <c r="P51" i="59"/>
  <c r="P35" i="59"/>
  <c r="P52" i="59"/>
  <c r="P36" i="59"/>
  <c r="P22" i="59"/>
  <c r="P34" i="59"/>
  <c r="P23" i="59"/>
  <c r="P61" i="59"/>
  <c r="P41" i="59"/>
  <c r="P42" i="59"/>
  <c r="P77" i="59"/>
  <c r="P76" i="59"/>
  <c r="P72" i="59"/>
  <c r="P82" i="59"/>
  <c r="P75" i="59"/>
  <c r="P68" i="59"/>
  <c r="P64" i="59"/>
  <c r="P69" i="59"/>
  <c r="P49" i="59"/>
  <c r="P50" i="59"/>
  <c r="P18" i="59"/>
  <c r="P24" i="59"/>
  <c r="P19" i="59"/>
  <c r="P39" i="59"/>
  <c r="P26" i="59"/>
  <c r="P85" i="59"/>
  <c r="P33" i="59"/>
  <c r="P25" i="59"/>
  <c r="P66" i="59"/>
  <c r="P83" i="59"/>
  <c r="P31" i="59"/>
  <c r="P21" i="59"/>
  <c r="P29" i="59"/>
  <c r="P67" i="59"/>
  <c r="P48" i="59"/>
  <c r="P59" i="59"/>
  <c r="P40" i="59"/>
  <c r="P17" i="59"/>
  <c r="P70" i="59"/>
  <c r="P55" i="59"/>
  <c r="P27" i="59"/>
  <c r="P32" i="59"/>
  <c r="P58" i="59"/>
  <c r="P62" i="59"/>
  <c r="P47" i="59"/>
  <c r="K75" i="59"/>
  <c r="K25" i="59"/>
  <c r="K21" i="59"/>
  <c r="K53" i="59"/>
  <c r="K32" i="59"/>
  <c r="K27" i="59"/>
  <c r="K23" i="59"/>
  <c r="K17" i="59"/>
  <c r="K19" i="59"/>
  <c r="K31" i="59"/>
  <c r="K84" i="59"/>
  <c r="K68" i="59"/>
  <c r="K73" i="59"/>
  <c r="K42" i="59"/>
  <c r="K77" i="59"/>
  <c r="K41" i="59"/>
  <c r="K30" i="59"/>
  <c r="K82" i="59"/>
  <c r="K66" i="59"/>
  <c r="K65" i="59"/>
  <c r="K40" i="59"/>
  <c r="K69" i="59"/>
  <c r="K24" i="59"/>
  <c r="K76" i="59"/>
  <c r="K54" i="59"/>
  <c r="K38" i="59"/>
  <c r="K64" i="59"/>
  <c r="K50" i="59"/>
  <c r="K86" i="59"/>
  <c r="K62" i="59"/>
  <c r="K48" i="59"/>
  <c r="K85" i="59"/>
  <c r="K20" i="59"/>
  <c r="K83" i="59"/>
  <c r="K35" i="59"/>
  <c r="K80" i="59"/>
  <c r="K60" i="59"/>
  <c r="K46" i="59"/>
  <c r="K61" i="59"/>
  <c r="K70" i="59"/>
  <c r="K63" i="59"/>
  <c r="K28" i="59"/>
  <c r="K58" i="59"/>
  <c r="K57" i="59"/>
  <c r="K18" i="59"/>
  <c r="K81" i="59"/>
  <c r="K51" i="59"/>
  <c r="K55" i="59"/>
  <c r="K49" i="59"/>
  <c r="K52" i="59"/>
  <c r="K47" i="59"/>
  <c r="K39" i="59"/>
  <c r="K56" i="59"/>
  <c r="K36" i="59"/>
  <c r="K34" i="59"/>
  <c r="K78" i="59"/>
  <c r="K44" i="59"/>
  <c r="K45" i="59"/>
  <c r="K26" i="59"/>
  <c r="K74" i="59"/>
  <c r="K79" i="59"/>
  <c r="K43" i="59"/>
  <c r="K72" i="59"/>
  <c r="K71" i="59"/>
  <c r="K22" i="59"/>
  <c r="K59" i="59"/>
  <c r="K29" i="59"/>
  <c r="K37" i="59"/>
  <c r="K67" i="59"/>
  <c r="K33" i="59"/>
  <c r="O78" i="59"/>
  <c r="O17" i="59"/>
  <c r="O27" i="59"/>
  <c r="O34" i="59"/>
  <c r="O35" i="59"/>
  <c r="O21" i="59"/>
  <c r="O25" i="59"/>
  <c r="O29" i="59"/>
  <c r="O31" i="59"/>
  <c r="O71" i="59"/>
  <c r="O57" i="59"/>
  <c r="O45" i="59"/>
  <c r="O58" i="59"/>
  <c r="O48" i="59"/>
  <c r="O20" i="59"/>
  <c r="O28" i="59"/>
  <c r="O85" i="59"/>
  <c r="O69" i="59"/>
  <c r="O84" i="59"/>
  <c r="O43" i="59"/>
  <c r="O53" i="59"/>
  <c r="O23" i="59"/>
  <c r="O70" i="59"/>
  <c r="O38" i="59"/>
  <c r="O62" i="59"/>
  <c r="O19" i="59"/>
  <c r="O79" i="59"/>
  <c r="O63" i="59"/>
  <c r="O60" i="59"/>
  <c r="O37" i="59"/>
  <c r="O64" i="59"/>
  <c r="O40" i="59"/>
  <c r="O24" i="59"/>
  <c r="O32" i="59"/>
  <c r="O30" i="59"/>
  <c r="O77" i="59"/>
  <c r="O61" i="59"/>
  <c r="O51" i="59"/>
  <c r="O82" i="59"/>
  <c r="O54" i="59"/>
  <c r="O56" i="59"/>
  <c r="O75" i="59"/>
  <c r="O59" i="59"/>
  <c r="O49" i="59"/>
  <c r="O74" i="59"/>
  <c r="O52" i="59"/>
  <c r="O18" i="59"/>
  <c r="O26" i="59"/>
  <c r="O33" i="59"/>
  <c r="O73" i="59"/>
  <c r="O55" i="59"/>
  <c r="O47" i="59"/>
  <c r="O66" i="59"/>
  <c r="O50" i="59"/>
  <c r="O65" i="59"/>
  <c r="O44" i="59"/>
  <c r="O76" i="59"/>
  <c r="O42" i="59"/>
  <c r="O68" i="59"/>
  <c r="O41" i="59"/>
  <c r="O39" i="59"/>
  <c r="O22" i="59"/>
  <c r="O83" i="59"/>
  <c r="O80" i="59"/>
  <c r="O81" i="59"/>
  <c r="O72" i="59"/>
  <c r="O86" i="59"/>
  <c r="O67" i="59"/>
  <c r="O46" i="59"/>
  <c r="O36" i="59"/>
  <c r="J17" i="56"/>
  <c r="J77" i="56"/>
  <c r="J73" i="56"/>
  <c r="J74" i="56"/>
  <c r="J75" i="56"/>
  <c r="J72" i="56"/>
  <c r="J85" i="56"/>
  <c r="J86" i="56"/>
  <c r="J70" i="56"/>
  <c r="J79" i="56"/>
  <c r="J84" i="56"/>
  <c r="J67" i="56"/>
  <c r="J68" i="56"/>
  <c r="J83" i="56"/>
  <c r="J82" i="56"/>
  <c r="J66" i="56"/>
  <c r="J80" i="56"/>
  <c r="J69" i="56"/>
  <c r="J76" i="56"/>
  <c r="J81" i="56"/>
  <c r="J78" i="56"/>
  <c r="J71" i="56"/>
  <c r="N71" i="56"/>
  <c r="N82" i="56"/>
  <c r="N85" i="56"/>
  <c r="N69" i="56"/>
  <c r="N66" i="56"/>
  <c r="N83" i="56"/>
  <c r="N67" i="56"/>
  <c r="N68" i="56"/>
  <c r="N81" i="56"/>
  <c r="N72" i="56"/>
  <c r="N86" i="56"/>
  <c r="N77" i="56"/>
  <c r="N74" i="56"/>
  <c r="N70" i="56"/>
  <c r="N79" i="56"/>
  <c r="N75" i="56"/>
  <c r="N73" i="56"/>
  <c r="N84" i="56"/>
  <c r="N76" i="56"/>
  <c r="N78" i="56"/>
  <c r="N17" i="56"/>
  <c r="N80" i="56"/>
  <c r="V30" i="56"/>
  <c r="V24" i="56"/>
  <c r="V38" i="56"/>
  <c r="V26" i="56"/>
  <c r="V85" i="56"/>
  <c r="V69" i="56"/>
  <c r="V53" i="56"/>
  <c r="V56" i="56"/>
  <c r="V41" i="56"/>
  <c r="V31" i="56"/>
  <c r="V60" i="56"/>
  <c r="V34" i="56"/>
  <c r="V83" i="56"/>
  <c r="V67" i="56"/>
  <c r="V78" i="56"/>
  <c r="V52" i="56"/>
  <c r="V39" i="56"/>
  <c r="V29" i="56"/>
  <c r="V54" i="56"/>
  <c r="V43" i="56"/>
  <c r="V81" i="56"/>
  <c r="V65" i="56"/>
  <c r="V62" i="56"/>
  <c r="V50" i="56"/>
  <c r="V32" i="56"/>
  <c r="V27" i="56"/>
  <c r="V74" i="56"/>
  <c r="V45" i="56"/>
  <c r="V28" i="56"/>
  <c r="V79" i="56"/>
  <c r="V63" i="56"/>
  <c r="V80" i="56"/>
  <c r="V48" i="56"/>
  <c r="V76" i="56"/>
  <c r="V25" i="56"/>
  <c r="V84" i="56"/>
  <c r="V33" i="56"/>
  <c r="V22" i="56"/>
  <c r="V75" i="56"/>
  <c r="V59" i="56"/>
  <c r="V82" i="56"/>
  <c r="V44" i="56"/>
  <c r="V49" i="56"/>
  <c r="V21" i="56"/>
  <c r="V36" i="56"/>
  <c r="V18" i="56"/>
  <c r="V20" i="56"/>
  <c r="V64" i="56"/>
  <c r="V86" i="56"/>
  <c r="V66" i="56"/>
  <c r="V23" i="56"/>
  <c r="V77" i="56"/>
  <c r="V68" i="56"/>
  <c r="V19" i="56"/>
  <c r="V37" i="56"/>
  <c r="V73" i="56"/>
  <c r="V46" i="56"/>
  <c r="V17" i="56"/>
  <c r="V71" i="56"/>
  <c r="V72" i="56"/>
  <c r="V58" i="56"/>
  <c r="V61" i="56"/>
  <c r="V47" i="56"/>
  <c r="V35" i="56"/>
  <c r="V57" i="56"/>
  <c r="V70" i="56"/>
  <c r="V42" i="56"/>
  <c r="V55" i="56"/>
  <c r="V40" i="56"/>
  <c r="V51" i="56"/>
  <c r="M44" i="56"/>
  <c r="M66" i="56"/>
  <c r="M79" i="56"/>
  <c r="M63" i="56"/>
  <c r="M56" i="56"/>
  <c r="M74" i="56"/>
  <c r="M77" i="56"/>
  <c r="M61" i="56"/>
  <c r="M51" i="56"/>
  <c r="M76" i="56"/>
  <c r="M75" i="56"/>
  <c r="M59" i="56"/>
  <c r="M49" i="56"/>
  <c r="M60" i="56"/>
  <c r="M73" i="56"/>
  <c r="M57" i="56"/>
  <c r="M47" i="56"/>
  <c r="M80" i="56"/>
  <c r="M58" i="56"/>
  <c r="M85" i="56"/>
  <c r="M69" i="56"/>
  <c r="M53" i="56"/>
  <c r="M43" i="56"/>
  <c r="M71" i="56"/>
  <c r="M67" i="56"/>
  <c r="M64" i="56"/>
  <c r="M50" i="56"/>
  <c r="M65" i="56"/>
  <c r="M52" i="56"/>
  <c r="M17" i="56"/>
  <c r="M55" i="56"/>
  <c r="M54" i="56"/>
  <c r="M48" i="56"/>
  <c r="M42" i="56"/>
  <c r="M62" i="56"/>
  <c r="M46" i="56"/>
  <c r="M68" i="56"/>
  <c r="M86" i="56"/>
  <c r="M70" i="56"/>
  <c r="M82" i="56"/>
  <c r="M83" i="56"/>
  <c r="M45" i="56"/>
  <c r="M78" i="56"/>
  <c r="M81" i="56"/>
  <c r="M72" i="56"/>
  <c r="M84" i="56"/>
  <c r="L84" i="56"/>
  <c r="L71" i="56"/>
  <c r="L82" i="56"/>
  <c r="L85" i="56"/>
  <c r="L69" i="56"/>
  <c r="L76" i="56"/>
  <c r="L83" i="56"/>
  <c r="L67" i="56"/>
  <c r="L17" i="56"/>
  <c r="L81" i="56"/>
  <c r="L68" i="56"/>
  <c r="L80" i="56"/>
  <c r="L77" i="56"/>
  <c r="L72" i="56"/>
  <c r="L75" i="56"/>
  <c r="L74" i="56"/>
  <c r="L79" i="56"/>
  <c r="L73" i="56"/>
  <c r="L70" i="56"/>
  <c r="L78" i="56"/>
  <c r="L66" i="56"/>
  <c r="L86" i="56"/>
  <c r="T28" i="57"/>
  <c r="T85" i="57"/>
  <c r="T62" i="57"/>
  <c r="T49" i="57"/>
  <c r="T24" i="57"/>
  <c r="T59" i="57"/>
  <c r="T45" i="57"/>
  <c r="T81" i="57"/>
  <c r="T19" i="57"/>
  <c r="T26" i="57"/>
  <c r="T54" i="57"/>
  <c r="T43" i="57"/>
  <c r="T17" i="57"/>
  <c r="T22" i="57"/>
  <c r="T63" i="57"/>
  <c r="T86" i="57"/>
  <c r="T70" i="57"/>
  <c r="T48" i="57"/>
  <c r="T60" i="57"/>
  <c r="T31" i="57"/>
  <c r="T66" i="57"/>
  <c r="T32" i="57"/>
  <c r="T79" i="57"/>
  <c r="T84" i="57"/>
  <c r="T68" i="57"/>
  <c r="T46" i="57"/>
  <c r="T51" i="57"/>
  <c r="T29" i="57"/>
  <c r="T53" i="57"/>
  <c r="T30" i="57"/>
  <c r="T77" i="57"/>
  <c r="T78" i="57"/>
  <c r="T64" i="57"/>
  <c r="T73" i="57"/>
  <c r="T39" i="57"/>
  <c r="T23" i="57"/>
  <c r="T40" i="57"/>
  <c r="T18" i="57"/>
  <c r="T20" i="57"/>
  <c r="T76" i="57"/>
  <c r="T44" i="57"/>
  <c r="T35" i="57"/>
  <c r="T58" i="57"/>
  <c r="T74" i="57"/>
  <c r="T42" i="57"/>
  <c r="T33" i="57"/>
  <c r="T38" i="57"/>
  <c r="T72" i="57"/>
  <c r="T83" i="57"/>
  <c r="T27" i="57"/>
  <c r="T36" i="57"/>
  <c r="T75" i="57"/>
  <c r="T67" i="57"/>
  <c r="T25" i="57"/>
  <c r="T34" i="57"/>
  <c r="T57" i="57"/>
  <c r="T56" i="57"/>
  <c r="T71" i="57"/>
  <c r="T55" i="57"/>
  <c r="T82" i="57"/>
  <c r="T52" i="57"/>
  <c r="T41" i="57"/>
  <c r="T69" i="57"/>
  <c r="T47" i="57"/>
  <c r="T80" i="57"/>
  <c r="T65" i="57"/>
  <c r="T50" i="57"/>
  <c r="T61" i="57"/>
  <c r="T37" i="57"/>
  <c r="T21" i="57"/>
  <c r="F75" i="56"/>
  <c r="F68" i="56"/>
  <c r="F78" i="56"/>
  <c r="F73" i="56"/>
  <c r="F70" i="56"/>
  <c r="F71" i="56"/>
  <c r="F84" i="56"/>
  <c r="F85" i="56"/>
  <c r="F69" i="56"/>
  <c r="F72" i="56"/>
  <c r="F81" i="56"/>
  <c r="F82" i="56"/>
  <c r="F80" i="56"/>
  <c r="F17" i="56"/>
  <c r="F79" i="56"/>
  <c r="F77" i="56"/>
  <c r="F67" i="56"/>
  <c r="F66" i="56"/>
  <c r="F86" i="56"/>
  <c r="F76" i="56"/>
  <c r="F74" i="56"/>
  <c r="F83" i="56"/>
  <c r="V77" i="57"/>
  <c r="V20" i="57"/>
  <c r="V61" i="57"/>
  <c r="V39" i="57"/>
  <c r="V27" i="57"/>
  <c r="V44" i="57"/>
  <c r="V31" i="57"/>
  <c r="V26" i="57"/>
  <c r="V23" i="57"/>
  <c r="V30" i="57"/>
  <c r="V25" i="57"/>
  <c r="V22" i="57"/>
  <c r="V65" i="57"/>
  <c r="V28" i="57"/>
  <c r="V24" i="57"/>
  <c r="V82" i="57"/>
  <c r="V55" i="57"/>
  <c r="V72" i="57"/>
  <c r="V33" i="57"/>
  <c r="V52" i="57"/>
  <c r="V17" i="57"/>
  <c r="V57" i="57"/>
  <c r="V45" i="57"/>
  <c r="V36" i="57"/>
  <c r="V73" i="57"/>
  <c r="V81" i="57"/>
  <c r="V70" i="57"/>
  <c r="V34" i="57"/>
  <c r="V75" i="57"/>
  <c r="V38" i="57"/>
  <c r="V86" i="57"/>
  <c r="V56" i="57"/>
  <c r="V53" i="57"/>
  <c r="V48" i="57"/>
  <c r="V54" i="57"/>
  <c r="V19" i="57"/>
  <c r="V46" i="57"/>
  <c r="V71" i="57"/>
  <c r="V49" i="57"/>
  <c r="V42" i="57"/>
  <c r="V59" i="57"/>
  <c r="V63" i="57"/>
  <c r="V40" i="57"/>
  <c r="V76" i="57"/>
  <c r="V29" i="57"/>
  <c r="V47" i="57"/>
  <c r="V84" i="57"/>
  <c r="V74" i="57"/>
  <c r="V50" i="57"/>
  <c r="V78" i="57"/>
  <c r="V64" i="57"/>
  <c r="V85" i="57"/>
  <c r="V62" i="57"/>
  <c r="V66" i="57"/>
  <c r="V67" i="57"/>
  <c r="V18" i="57"/>
  <c r="V37" i="57"/>
  <c r="V32" i="57"/>
  <c r="V58" i="57"/>
  <c r="V60" i="57"/>
  <c r="V21" i="57"/>
  <c r="V43" i="57"/>
  <c r="V35" i="57"/>
  <c r="V83" i="57"/>
  <c r="V79" i="57"/>
  <c r="V80" i="57"/>
  <c r="V51" i="57"/>
  <c r="V41" i="57"/>
  <c r="V69" i="57"/>
  <c r="V68" i="57"/>
  <c r="T18" i="56"/>
  <c r="T36" i="56"/>
  <c r="T83" i="56"/>
  <c r="T67" i="56"/>
  <c r="T74" i="56"/>
  <c r="T45" i="56"/>
  <c r="T64" i="56"/>
  <c r="T42" i="56"/>
  <c r="T70" i="56"/>
  <c r="T19" i="56"/>
  <c r="T22" i="56"/>
  <c r="T81" i="56"/>
  <c r="T65" i="56"/>
  <c r="T76" i="56"/>
  <c r="T43" i="56"/>
  <c r="T68" i="56"/>
  <c r="T40" i="56"/>
  <c r="T32" i="56"/>
  <c r="T17" i="56"/>
  <c r="T79" i="56"/>
  <c r="T63" i="56"/>
  <c r="T60" i="56"/>
  <c r="T41" i="56"/>
  <c r="T56" i="56"/>
  <c r="T82" i="56"/>
  <c r="T31" i="56"/>
  <c r="T72" i="56"/>
  <c r="T77" i="56"/>
  <c r="T61" i="56"/>
  <c r="T58" i="56"/>
  <c r="T39" i="56"/>
  <c r="T52" i="56"/>
  <c r="T33" i="56"/>
  <c r="T29" i="56"/>
  <c r="T66" i="56"/>
  <c r="T86" i="56"/>
  <c r="T73" i="56"/>
  <c r="T57" i="56"/>
  <c r="T51" i="56"/>
  <c r="T78" i="56"/>
  <c r="T48" i="56"/>
  <c r="T28" i="56"/>
  <c r="T25" i="56"/>
  <c r="T34" i="56"/>
  <c r="T84" i="56"/>
  <c r="T71" i="56"/>
  <c r="T55" i="56"/>
  <c r="T49" i="56"/>
  <c r="T62" i="56"/>
  <c r="T26" i="56"/>
  <c r="T47" i="56"/>
  <c r="T20" i="56"/>
  <c r="T37" i="56"/>
  <c r="T27" i="56"/>
  <c r="T85" i="56"/>
  <c r="T80" i="56"/>
  <c r="T23" i="56"/>
  <c r="T75" i="56"/>
  <c r="T50" i="56"/>
  <c r="T21" i="56"/>
  <c r="T69" i="56"/>
  <c r="T46" i="56"/>
  <c r="T35" i="56"/>
  <c r="T59" i="56"/>
  <c r="T44" i="56"/>
  <c r="T38" i="56"/>
  <c r="T53" i="56"/>
  <c r="T30" i="56"/>
  <c r="T24" i="56"/>
  <c r="T54" i="56"/>
  <c r="K84" i="56"/>
  <c r="K68" i="56"/>
  <c r="K73" i="56"/>
  <c r="K76" i="56"/>
  <c r="K81" i="56"/>
  <c r="K66" i="56"/>
  <c r="K67" i="56"/>
  <c r="K86" i="56"/>
  <c r="K85" i="56"/>
  <c r="K17" i="56"/>
  <c r="K82" i="56"/>
  <c r="K83" i="56"/>
  <c r="K80" i="56"/>
  <c r="K79" i="56"/>
  <c r="K74" i="56"/>
  <c r="K75" i="56"/>
  <c r="K72" i="56"/>
  <c r="K71" i="56"/>
  <c r="K70" i="56"/>
  <c r="K77" i="56"/>
  <c r="K69" i="56"/>
  <c r="K78" i="56"/>
  <c r="D84" i="56"/>
  <c r="D71" i="56"/>
  <c r="D72" i="56"/>
  <c r="D85" i="56"/>
  <c r="D69" i="56"/>
  <c r="D74" i="56"/>
  <c r="D83" i="56"/>
  <c r="D67" i="56"/>
  <c r="D76" i="56"/>
  <c r="D81" i="56"/>
  <c r="D78" i="56"/>
  <c r="D70" i="56"/>
  <c r="D77" i="56"/>
  <c r="D82" i="56"/>
  <c r="D75" i="56"/>
  <c r="D66" i="56"/>
  <c r="D80" i="56"/>
  <c r="D68" i="56"/>
  <c r="D17" i="56"/>
  <c r="D86" i="56"/>
  <c r="D79" i="56"/>
  <c r="D73" i="56"/>
  <c r="H17" i="56"/>
  <c r="H80" i="56"/>
  <c r="H64" i="56"/>
  <c r="H83" i="56"/>
  <c r="H77" i="56"/>
  <c r="H63" i="56"/>
  <c r="H84" i="56"/>
  <c r="H47" i="56"/>
  <c r="H82" i="56"/>
  <c r="H62" i="56"/>
  <c r="H57" i="56"/>
  <c r="H69" i="56"/>
  <c r="H45" i="56"/>
  <c r="H78" i="56"/>
  <c r="H60" i="56"/>
  <c r="H53" i="56"/>
  <c r="H71" i="56"/>
  <c r="H43" i="56"/>
  <c r="H76" i="56"/>
  <c r="H58" i="56"/>
  <c r="H52" i="56"/>
  <c r="H75" i="56"/>
  <c r="H74" i="56"/>
  <c r="H50" i="56"/>
  <c r="H59" i="56"/>
  <c r="H56" i="56"/>
  <c r="H72" i="56"/>
  <c r="H54" i="56"/>
  <c r="H48" i="56"/>
  <c r="H55" i="56"/>
  <c r="H66" i="56"/>
  <c r="H79" i="56"/>
  <c r="H61" i="56"/>
  <c r="H85" i="56"/>
  <c r="H70" i="56"/>
  <c r="H81" i="56"/>
  <c r="H46" i="56"/>
  <c r="H51" i="56"/>
  <c r="H73" i="56"/>
  <c r="H67" i="56"/>
  <c r="H86" i="56"/>
  <c r="H68" i="56"/>
  <c r="H65" i="56"/>
  <c r="H44" i="56"/>
  <c r="H49" i="56"/>
  <c r="H42" i="56"/>
  <c r="G17" i="56"/>
  <c r="G79" i="56"/>
  <c r="G84" i="56"/>
  <c r="G77" i="56"/>
  <c r="G73" i="56"/>
  <c r="G78" i="56"/>
  <c r="G85" i="56"/>
  <c r="G75" i="56"/>
  <c r="G71" i="56"/>
  <c r="G72" i="56"/>
  <c r="G69" i="56"/>
  <c r="G70" i="56"/>
  <c r="G67" i="56"/>
  <c r="G68" i="56"/>
  <c r="G66" i="56"/>
  <c r="G86" i="56"/>
  <c r="G82" i="56"/>
  <c r="G83" i="56"/>
  <c r="G80" i="56"/>
  <c r="G74" i="56"/>
  <c r="G81" i="56"/>
  <c r="G76" i="56"/>
  <c r="P17" i="56"/>
  <c r="P79" i="56"/>
  <c r="P69" i="56"/>
  <c r="P78" i="56"/>
  <c r="P73" i="56"/>
  <c r="P76" i="56"/>
  <c r="P75" i="56"/>
  <c r="P85" i="56"/>
  <c r="P74" i="56"/>
  <c r="P77" i="56"/>
  <c r="P72" i="56"/>
  <c r="P81" i="56"/>
  <c r="P83" i="56"/>
  <c r="P86" i="56"/>
  <c r="P70" i="56"/>
  <c r="P67" i="56"/>
  <c r="P80" i="56"/>
  <c r="P84" i="56"/>
  <c r="P68" i="56"/>
  <c r="P71" i="56"/>
  <c r="P82" i="56"/>
  <c r="P66" i="56"/>
  <c r="O17" i="56"/>
  <c r="O83" i="56"/>
  <c r="O67" i="56"/>
  <c r="O72" i="56"/>
  <c r="O80" i="56"/>
  <c r="O75" i="56"/>
  <c r="O78" i="56"/>
  <c r="O73" i="56"/>
  <c r="O76" i="56"/>
  <c r="O71" i="56"/>
  <c r="O74" i="56"/>
  <c r="O70" i="56"/>
  <c r="O69" i="56"/>
  <c r="O85" i="56"/>
  <c r="O86" i="56"/>
  <c r="O68" i="56"/>
  <c r="O77" i="56"/>
  <c r="O81" i="56"/>
  <c r="O84" i="56"/>
  <c r="O66" i="56"/>
  <c r="O79" i="56"/>
  <c r="O82" i="56"/>
  <c r="R44" i="56"/>
  <c r="R55" i="56"/>
  <c r="R37" i="56"/>
  <c r="R21" i="56"/>
  <c r="R46" i="56"/>
  <c r="R34" i="56"/>
  <c r="R29" i="56"/>
  <c r="R50" i="56"/>
  <c r="R25" i="56"/>
  <c r="R42" i="56"/>
  <c r="R36" i="56"/>
  <c r="R41" i="56"/>
  <c r="R31" i="56"/>
  <c r="R17" i="56"/>
  <c r="R71" i="56"/>
  <c r="R27" i="56"/>
  <c r="R19" i="56"/>
  <c r="R35" i="56"/>
  <c r="R38" i="56"/>
  <c r="R76" i="56"/>
  <c r="R60" i="56"/>
  <c r="R79" i="56"/>
  <c r="R49" i="56"/>
  <c r="R20" i="56"/>
  <c r="R39" i="56"/>
  <c r="R52" i="56"/>
  <c r="R74" i="56"/>
  <c r="R58" i="56"/>
  <c r="R63" i="56"/>
  <c r="R47" i="56"/>
  <c r="R22" i="56"/>
  <c r="R72" i="56"/>
  <c r="R56" i="56"/>
  <c r="R85" i="56"/>
  <c r="R45" i="56"/>
  <c r="R24" i="56"/>
  <c r="R86" i="56"/>
  <c r="R54" i="56"/>
  <c r="R43" i="56"/>
  <c r="R23" i="56"/>
  <c r="R70" i="56"/>
  <c r="R81" i="56"/>
  <c r="R26" i="56"/>
  <c r="R84" i="56"/>
  <c r="R68" i="56"/>
  <c r="R75" i="56"/>
  <c r="R65" i="56"/>
  <c r="R83" i="56"/>
  <c r="R28" i="56"/>
  <c r="R48" i="56"/>
  <c r="R78" i="56"/>
  <c r="R61" i="56"/>
  <c r="R82" i="56"/>
  <c r="R66" i="56"/>
  <c r="R59" i="56"/>
  <c r="R57" i="56"/>
  <c r="R69" i="56"/>
  <c r="R30" i="56"/>
  <c r="R62" i="56"/>
  <c r="R51" i="56"/>
  <c r="R73" i="56"/>
  <c r="R32" i="56"/>
  <c r="R80" i="56"/>
  <c r="R64" i="56"/>
  <c r="R77" i="56"/>
  <c r="R53" i="56"/>
  <c r="R33" i="56"/>
  <c r="R67" i="56"/>
  <c r="R40" i="56"/>
  <c r="R18" i="56"/>
  <c r="Q69" i="56"/>
  <c r="Q83" i="56"/>
  <c r="Q17" i="56"/>
  <c r="Q67" i="56"/>
  <c r="Q86" i="56"/>
  <c r="Q70" i="56"/>
  <c r="Q81" i="56"/>
  <c r="Q84" i="56"/>
  <c r="Q68" i="56"/>
  <c r="Q85" i="56"/>
  <c r="Q82" i="56"/>
  <c r="Q66" i="56"/>
  <c r="Q80" i="56"/>
  <c r="Q73" i="56"/>
  <c r="Q71" i="56"/>
  <c r="Q78" i="56"/>
  <c r="Q75" i="56"/>
  <c r="Q76" i="56"/>
  <c r="Q77" i="56"/>
  <c r="Q72" i="56"/>
  <c r="Q74" i="56"/>
  <c r="Q79" i="56"/>
  <c r="R73" i="57"/>
  <c r="R41" i="57"/>
  <c r="R48" i="57"/>
  <c r="R28" i="57"/>
  <c r="R83" i="57"/>
  <c r="R39" i="57"/>
  <c r="R32" i="57"/>
  <c r="R24" i="57"/>
  <c r="R20" i="57"/>
  <c r="R57" i="57"/>
  <c r="R44" i="57"/>
  <c r="R36" i="57"/>
  <c r="R35" i="57"/>
  <c r="R29" i="57"/>
  <c r="R25" i="57"/>
  <c r="R43" i="57"/>
  <c r="R34" i="57"/>
  <c r="R26" i="57"/>
  <c r="R33" i="57"/>
  <c r="R74" i="57"/>
  <c r="R17" i="57"/>
  <c r="R85" i="57"/>
  <c r="R68" i="57"/>
  <c r="R56" i="57"/>
  <c r="R27" i="57"/>
  <c r="R37" i="57"/>
  <c r="R76" i="57"/>
  <c r="R65" i="57"/>
  <c r="R86" i="57"/>
  <c r="R64" i="57"/>
  <c r="R19" i="57"/>
  <c r="R50" i="57"/>
  <c r="R81" i="57"/>
  <c r="R70" i="57"/>
  <c r="R59" i="57"/>
  <c r="R80" i="57"/>
  <c r="R30" i="57"/>
  <c r="R51" i="57"/>
  <c r="R71" i="57"/>
  <c r="R75" i="57"/>
  <c r="R21" i="57"/>
  <c r="R47" i="57"/>
  <c r="R52" i="57"/>
  <c r="R62" i="57"/>
  <c r="R60" i="57"/>
  <c r="R49" i="57"/>
  <c r="R58" i="57"/>
  <c r="R84" i="57"/>
  <c r="R42" i="57"/>
  <c r="R31" i="57"/>
  <c r="R69" i="57"/>
  <c r="R66" i="57"/>
  <c r="R79" i="57"/>
  <c r="R61" i="57"/>
  <c r="R18" i="57"/>
  <c r="R40" i="57"/>
  <c r="R72" i="57"/>
  <c r="R53" i="57"/>
  <c r="R45" i="57"/>
  <c r="R77" i="57"/>
  <c r="R82" i="57"/>
  <c r="R38" i="57"/>
  <c r="R54" i="57"/>
  <c r="R55" i="57"/>
  <c r="R67" i="57"/>
  <c r="R22" i="57"/>
  <c r="R63" i="57"/>
  <c r="R23" i="57"/>
  <c r="R78" i="57"/>
  <c r="R46" i="57"/>
  <c r="E78" i="56"/>
  <c r="E77" i="56"/>
  <c r="E66" i="56"/>
  <c r="E75" i="56"/>
  <c r="E86" i="56"/>
  <c r="E73" i="56"/>
  <c r="E68" i="56"/>
  <c r="E71" i="56"/>
  <c r="E70" i="56"/>
  <c r="E83" i="56"/>
  <c r="E67" i="56"/>
  <c r="E72" i="56"/>
  <c r="E79" i="56"/>
  <c r="E17" i="56"/>
  <c r="E69" i="56"/>
  <c r="E80" i="56"/>
  <c r="E82" i="56"/>
  <c r="E74" i="56"/>
  <c r="E84" i="56"/>
  <c r="E85" i="56"/>
  <c r="E76" i="56"/>
  <c r="E81" i="56"/>
  <c r="I86" i="56"/>
  <c r="I17" i="56"/>
  <c r="I84" i="56"/>
  <c r="I68" i="56"/>
  <c r="I79" i="56"/>
  <c r="I82" i="56"/>
  <c r="I66" i="56"/>
  <c r="I85" i="56"/>
  <c r="I75" i="56"/>
  <c r="I80" i="56"/>
  <c r="I83" i="56"/>
  <c r="I78" i="56"/>
  <c r="I81" i="56"/>
  <c r="I67" i="56"/>
  <c r="I76" i="56"/>
  <c r="I69" i="56"/>
  <c r="I70" i="56"/>
  <c r="I74" i="56"/>
  <c r="I71" i="56"/>
  <c r="I72" i="56"/>
  <c r="I73" i="56"/>
  <c r="I77" i="56"/>
  <c r="N49" i="39"/>
  <c r="N48" i="39"/>
  <c r="N47" i="39"/>
  <c r="N46" i="39"/>
  <c r="N45" i="39"/>
  <c r="L49" i="39"/>
  <c r="K49" i="39"/>
  <c r="L48" i="39"/>
  <c r="K48" i="39"/>
  <c r="L47" i="39"/>
  <c r="K47" i="39"/>
  <c r="L46" i="39"/>
  <c r="K46" i="39"/>
  <c r="L45" i="39"/>
  <c r="K45" i="39"/>
  <c r="K44" i="39"/>
  <c r="K43" i="39"/>
  <c r="K42" i="39"/>
  <c r="K41" i="39"/>
  <c r="K40" i="39"/>
  <c r="K39" i="39"/>
  <c r="K38" i="39"/>
  <c r="K37" i="39"/>
  <c r="K36" i="39"/>
  <c r="K35" i="39"/>
  <c r="K34" i="39"/>
  <c r="K33" i="39"/>
  <c r="K32" i="39"/>
  <c r="K31" i="39"/>
  <c r="K30" i="39"/>
  <c r="J49" i="39"/>
  <c r="J48" i="39"/>
  <c r="J47" i="39"/>
  <c r="J46" i="39"/>
  <c r="J45" i="39"/>
  <c r="J44" i="39"/>
  <c r="J43" i="39"/>
  <c r="J42" i="39"/>
  <c r="J41" i="39"/>
  <c r="J40" i="39"/>
  <c r="J39" i="39"/>
  <c r="J38" i="39"/>
  <c r="J37" i="39"/>
  <c r="J36" i="39"/>
  <c r="J35" i="39"/>
  <c r="J34" i="39"/>
  <c r="J33" i="39"/>
  <c r="J32" i="39"/>
  <c r="J31" i="39"/>
  <c r="J30" i="39"/>
  <c r="H49" i="39"/>
  <c r="H48" i="39"/>
  <c r="H47" i="39"/>
  <c r="H46" i="39"/>
  <c r="H45" i="39"/>
  <c r="H44" i="39"/>
  <c r="H43" i="39"/>
  <c r="H42" i="39"/>
  <c r="H41" i="39"/>
  <c r="H40" i="39"/>
  <c r="H39" i="39"/>
  <c r="H38" i="39"/>
  <c r="H37" i="39"/>
  <c r="H36" i="39"/>
  <c r="H35" i="39"/>
  <c r="H34" i="39"/>
  <c r="H33" i="39"/>
  <c r="H32" i="39"/>
  <c r="H31" i="39"/>
  <c r="H30" i="39"/>
  <c r="I27" i="55" l="1"/>
  <c r="Q12" i="59" s="1"/>
  <c r="I27" i="53"/>
  <c r="Q12" i="57" s="1"/>
  <c r="I27" i="54"/>
  <c r="Q12" i="58" s="1"/>
  <c r="I27" i="52"/>
  <c r="Q12" i="56" s="1"/>
  <c r="Q18" i="56" s="1"/>
  <c r="Q19" i="56" s="1"/>
  <c r="Q20" i="56" s="1"/>
  <c r="Q21" i="56" s="1"/>
  <c r="Q22" i="56" s="1"/>
  <c r="Q23" i="56" s="1"/>
  <c r="Q24" i="56" s="1"/>
  <c r="Q25" i="56" s="1"/>
  <c r="Q26" i="56" s="1"/>
  <c r="Q27" i="56" s="1"/>
  <c r="Q28" i="56" s="1"/>
  <c r="Q29" i="56" s="1"/>
  <c r="Q30" i="56" s="1"/>
  <c r="Q31" i="56" s="1"/>
  <c r="Q32" i="56" s="1"/>
  <c r="Q33" i="56" s="1"/>
  <c r="Q34" i="56" s="1"/>
  <c r="Q35" i="56" s="1"/>
  <c r="Q36" i="56" s="1"/>
  <c r="Q37" i="56" s="1"/>
  <c r="Q38" i="56" s="1"/>
  <c r="Q39" i="56" s="1"/>
  <c r="Q40" i="56" s="1"/>
  <c r="Q41" i="56" s="1"/>
  <c r="L44" i="39"/>
  <c r="L27" i="55"/>
  <c r="Q14" i="59" s="1"/>
  <c r="L27" i="53"/>
  <c r="Q14" i="57" s="1"/>
  <c r="L27" i="52"/>
  <c r="L27" i="54"/>
  <c r="Q14" i="58" s="1"/>
  <c r="I26" i="53"/>
  <c r="P12" i="57" s="1"/>
  <c r="I26" i="55"/>
  <c r="P12" i="59" s="1"/>
  <c r="I26" i="54"/>
  <c r="P12" i="58" s="1"/>
  <c r="I26" i="52"/>
  <c r="P12" i="56" s="1"/>
  <c r="P18" i="56" s="1"/>
  <c r="P19" i="56" s="1"/>
  <c r="P20" i="56" s="1"/>
  <c r="P21" i="56" s="1"/>
  <c r="P22" i="56" s="1"/>
  <c r="P23" i="56" s="1"/>
  <c r="P24" i="56" s="1"/>
  <c r="P25" i="56" s="1"/>
  <c r="P26" i="56" s="1"/>
  <c r="P27" i="56" s="1"/>
  <c r="P28" i="56" s="1"/>
  <c r="P29" i="56" s="1"/>
  <c r="P30" i="56" s="1"/>
  <c r="P31" i="56" s="1"/>
  <c r="P32" i="56" s="1"/>
  <c r="P33" i="56" s="1"/>
  <c r="P34" i="56" s="1"/>
  <c r="P35" i="56" s="1"/>
  <c r="P36" i="56" s="1"/>
  <c r="P37" i="56" s="1"/>
  <c r="P38" i="56" s="1"/>
  <c r="P39" i="56" s="1"/>
  <c r="P40" i="56" s="1"/>
  <c r="P41" i="56" s="1"/>
  <c r="L43" i="39"/>
  <c r="L26" i="55"/>
  <c r="P14" i="59" s="1"/>
  <c r="L26" i="54"/>
  <c r="P14" i="58" s="1"/>
  <c r="L26" i="52"/>
  <c r="L26" i="53"/>
  <c r="P14" i="57" s="1"/>
  <c r="I25" i="55"/>
  <c r="O12" i="59" s="1"/>
  <c r="I25" i="54"/>
  <c r="O12" i="58" s="1"/>
  <c r="I25" i="52"/>
  <c r="O12" i="56" s="1"/>
  <c r="O18" i="56" s="1"/>
  <c r="O19" i="56" s="1"/>
  <c r="O20" i="56" s="1"/>
  <c r="O21" i="56" s="1"/>
  <c r="O22" i="56" s="1"/>
  <c r="O23" i="56" s="1"/>
  <c r="O24" i="56" s="1"/>
  <c r="O25" i="56" s="1"/>
  <c r="O26" i="56" s="1"/>
  <c r="O27" i="56" s="1"/>
  <c r="O28" i="56" s="1"/>
  <c r="O29" i="56" s="1"/>
  <c r="O30" i="56" s="1"/>
  <c r="O31" i="56" s="1"/>
  <c r="O32" i="56" s="1"/>
  <c r="O33" i="56" s="1"/>
  <c r="O34" i="56" s="1"/>
  <c r="O35" i="56" s="1"/>
  <c r="O36" i="56" s="1"/>
  <c r="O37" i="56" s="1"/>
  <c r="O38" i="56" s="1"/>
  <c r="O39" i="56" s="1"/>
  <c r="O40" i="56" s="1"/>
  <c r="O41" i="56" s="1"/>
  <c r="I25" i="53"/>
  <c r="O12" i="57" s="1"/>
  <c r="L42" i="39"/>
  <c r="L25" i="55"/>
  <c r="O14" i="59" s="1"/>
  <c r="L25" i="54"/>
  <c r="O14" i="58" s="1"/>
  <c r="L25" i="52"/>
  <c r="L25" i="53"/>
  <c r="O14" i="57" s="1"/>
  <c r="L41" i="39"/>
  <c r="L24" i="55"/>
  <c r="N14" i="59" s="1"/>
  <c r="L24" i="53"/>
  <c r="N14" i="57" s="1"/>
  <c r="L24" i="52"/>
  <c r="L24" i="54"/>
  <c r="N14" i="58" s="1"/>
  <c r="N18" i="56"/>
  <c r="N19" i="56" s="1"/>
  <c r="N20" i="56" s="1"/>
  <c r="N21" i="56" s="1"/>
  <c r="N22" i="56" s="1"/>
  <c r="N23" i="56" s="1"/>
  <c r="N24" i="56" s="1"/>
  <c r="N25" i="56" s="1"/>
  <c r="N26" i="56" s="1"/>
  <c r="N27" i="56" s="1"/>
  <c r="N28" i="56" s="1"/>
  <c r="N29" i="56" s="1"/>
  <c r="N30" i="56" s="1"/>
  <c r="N31" i="56" s="1"/>
  <c r="N32" i="56" s="1"/>
  <c r="N33" i="56" s="1"/>
  <c r="N34" i="56" s="1"/>
  <c r="N35" i="56" s="1"/>
  <c r="N36" i="56" s="1"/>
  <c r="N37" i="56" s="1"/>
  <c r="N38" i="56" s="1"/>
  <c r="N39" i="56" s="1"/>
  <c r="N40" i="56" s="1"/>
  <c r="N41" i="56" s="1"/>
  <c r="I24" i="54"/>
  <c r="N12" i="58" s="1"/>
  <c r="I24" i="55"/>
  <c r="N12" i="59" s="1"/>
  <c r="I24" i="53"/>
  <c r="N12" i="57" s="1"/>
  <c r="I24" i="52"/>
  <c r="N12" i="56" s="1"/>
  <c r="L40" i="39"/>
  <c r="L23" i="55"/>
  <c r="M14" i="59" s="1"/>
  <c r="L23" i="53"/>
  <c r="M14" i="57" s="1"/>
  <c r="L23" i="54"/>
  <c r="M14" i="58" s="1"/>
  <c r="L23" i="52"/>
  <c r="I23" i="55"/>
  <c r="M12" i="59" s="1"/>
  <c r="I23" i="53"/>
  <c r="M12" i="57" s="1"/>
  <c r="I23" i="54"/>
  <c r="M12" i="58" s="1"/>
  <c r="I23" i="52"/>
  <c r="M12" i="56" s="1"/>
  <c r="M18" i="56" s="1"/>
  <c r="M19" i="56" s="1"/>
  <c r="M20" i="56" s="1"/>
  <c r="M21" i="56" s="1"/>
  <c r="M22" i="56" s="1"/>
  <c r="M23" i="56" s="1"/>
  <c r="M24" i="56" s="1"/>
  <c r="M25" i="56" s="1"/>
  <c r="M26" i="56" s="1"/>
  <c r="M27" i="56" s="1"/>
  <c r="M28" i="56" s="1"/>
  <c r="M29" i="56" s="1"/>
  <c r="L35" i="39"/>
  <c r="L18" i="54"/>
  <c r="H14" i="58" s="1"/>
  <c r="L18" i="53"/>
  <c r="H14" i="57" s="1"/>
  <c r="L18" i="52"/>
  <c r="L18" i="55"/>
  <c r="H14" i="59" s="1"/>
  <c r="I18" i="54"/>
  <c r="H12" i="58" s="1"/>
  <c r="I18" i="53"/>
  <c r="H12" i="57" s="1"/>
  <c r="I18" i="52"/>
  <c r="H12" i="56" s="1"/>
  <c r="H18" i="56" s="1"/>
  <c r="H19" i="56" s="1"/>
  <c r="H20" i="56" s="1"/>
  <c r="H21" i="56" s="1"/>
  <c r="H22" i="56" s="1"/>
  <c r="H23" i="56" s="1"/>
  <c r="H24" i="56" s="1"/>
  <c r="H25" i="56" s="1"/>
  <c r="H26" i="56" s="1"/>
  <c r="H27" i="56" s="1"/>
  <c r="H28" i="56" s="1"/>
  <c r="H29" i="56" s="1"/>
  <c r="I18" i="55"/>
  <c r="H12" i="59" s="1"/>
  <c r="I19" i="55"/>
  <c r="I12" i="59" s="1"/>
  <c r="I19" i="52"/>
  <c r="I12" i="56" s="1"/>
  <c r="I19" i="54"/>
  <c r="I12" i="58" s="1"/>
  <c r="I19" i="53"/>
  <c r="I12" i="57" s="1"/>
  <c r="L36" i="39"/>
  <c r="L19" i="53"/>
  <c r="I14" i="57" s="1"/>
  <c r="L19" i="52"/>
  <c r="L19" i="55"/>
  <c r="I14" i="59" s="1"/>
  <c r="L19" i="54"/>
  <c r="I14" i="58" s="1"/>
  <c r="I18" i="56"/>
  <c r="I19" i="56" s="1"/>
  <c r="I20" i="56" s="1"/>
  <c r="I21" i="56" s="1"/>
  <c r="I22" i="56" s="1"/>
  <c r="I23" i="56" s="1"/>
  <c r="I24" i="56" s="1"/>
  <c r="I25" i="56" s="1"/>
  <c r="I26" i="56" s="1"/>
  <c r="I27" i="56" s="1"/>
  <c r="I28" i="56" s="1"/>
  <c r="I29" i="56" s="1"/>
  <c r="I30" i="56" s="1"/>
  <c r="I31" i="56" s="1"/>
  <c r="I32" i="56" s="1"/>
  <c r="I33" i="56" s="1"/>
  <c r="I34" i="56" s="1"/>
  <c r="I35" i="56" s="1"/>
  <c r="I36" i="56" s="1"/>
  <c r="I37" i="56" s="1"/>
  <c r="I38" i="56" s="1"/>
  <c r="I39" i="56" s="1"/>
  <c r="I40" i="56" s="1"/>
  <c r="I41" i="56" s="1"/>
  <c r="L18" i="56"/>
  <c r="L19" i="56" s="1"/>
  <c r="L20" i="56" s="1"/>
  <c r="L21" i="56" s="1"/>
  <c r="L22" i="56" s="1"/>
  <c r="L23" i="56" s="1"/>
  <c r="L24" i="56" s="1"/>
  <c r="L25" i="56" s="1"/>
  <c r="L26" i="56" s="1"/>
  <c r="L27" i="56" s="1"/>
  <c r="L28" i="56" s="1"/>
  <c r="L29" i="56" s="1"/>
  <c r="L30" i="56" s="1"/>
  <c r="L31" i="56" s="1"/>
  <c r="L32" i="56" s="1"/>
  <c r="L33" i="56" s="1"/>
  <c r="L34" i="56" s="1"/>
  <c r="L35" i="56" s="1"/>
  <c r="L36" i="56" s="1"/>
  <c r="L37" i="56" s="1"/>
  <c r="L38" i="56" s="1"/>
  <c r="L39" i="56" s="1"/>
  <c r="L40" i="56" s="1"/>
  <c r="L41" i="56" s="1"/>
  <c r="I20" i="53"/>
  <c r="J12" i="57" s="1"/>
  <c r="I20" i="55"/>
  <c r="J12" i="59" s="1"/>
  <c r="I20" i="54"/>
  <c r="J12" i="58" s="1"/>
  <c r="I20" i="52"/>
  <c r="J12" i="56" s="1"/>
  <c r="J18" i="56" s="1"/>
  <c r="J19" i="56" s="1"/>
  <c r="J20" i="56" s="1"/>
  <c r="J21" i="56" s="1"/>
  <c r="J22" i="56" s="1"/>
  <c r="J23" i="56" s="1"/>
  <c r="J24" i="56" s="1"/>
  <c r="J25" i="56" s="1"/>
  <c r="J26" i="56" s="1"/>
  <c r="J27" i="56" s="1"/>
  <c r="J28" i="56" s="1"/>
  <c r="J29" i="56" s="1"/>
  <c r="J30" i="56" s="1"/>
  <c r="J31" i="56" s="1"/>
  <c r="J32" i="56" s="1"/>
  <c r="J33" i="56" s="1"/>
  <c r="J34" i="56" s="1"/>
  <c r="J35" i="56" s="1"/>
  <c r="J36" i="56" s="1"/>
  <c r="J37" i="56" s="1"/>
  <c r="J38" i="56" s="1"/>
  <c r="J39" i="56" s="1"/>
  <c r="J40" i="56" s="1"/>
  <c r="J41" i="56" s="1"/>
  <c r="L37" i="39"/>
  <c r="L20" i="55"/>
  <c r="J14" i="59" s="1"/>
  <c r="L20" i="54"/>
  <c r="J14" i="58" s="1"/>
  <c r="L20" i="52"/>
  <c r="L20" i="53"/>
  <c r="J14" i="57" s="1"/>
  <c r="I21" i="52"/>
  <c r="K12" i="56" s="1"/>
  <c r="K18" i="56" s="1"/>
  <c r="K19" i="56" s="1"/>
  <c r="K20" i="56" s="1"/>
  <c r="K21" i="56" s="1"/>
  <c r="K22" i="56" s="1"/>
  <c r="K23" i="56" s="1"/>
  <c r="K24" i="56" s="1"/>
  <c r="K25" i="56" s="1"/>
  <c r="K26" i="56" s="1"/>
  <c r="K27" i="56" s="1"/>
  <c r="K28" i="56" s="1"/>
  <c r="K29" i="56" s="1"/>
  <c r="K30" i="56" s="1"/>
  <c r="K31" i="56" s="1"/>
  <c r="K32" i="56" s="1"/>
  <c r="K33" i="56" s="1"/>
  <c r="K34" i="56" s="1"/>
  <c r="K35" i="56" s="1"/>
  <c r="K36" i="56" s="1"/>
  <c r="K37" i="56" s="1"/>
  <c r="K38" i="56" s="1"/>
  <c r="K39" i="56" s="1"/>
  <c r="K40" i="56" s="1"/>
  <c r="K41" i="56" s="1"/>
  <c r="I21" i="55"/>
  <c r="K12" i="59" s="1"/>
  <c r="I21" i="54"/>
  <c r="K12" i="58" s="1"/>
  <c r="I21" i="53"/>
  <c r="K12" i="57" s="1"/>
  <c r="L38" i="39"/>
  <c r="L21" i="53"/>
  <c r="K14" i="57" s="1"/>
  <c r="L21" i="52"/>
  <c r="L21" i="55"/>
  <c r="K14" i="59" s="1"/>
  <c r="L21" i="54"/>
  <c r="K14" i="58" s="1"/>
  <c r="I22" i="53"/>
  <c r="L12" i="57" s="1"/>
  <c r="I22" i="55"/>
  <c r="L12" i="59" s="1"/>
  <c r="I22" i="54"/>
  <c r="L12" i="58" s="1"/>
  <c r="I22" i="52"/>
  <c r="L12" i="56" s="1"/>
  <c r="L39" i="39"/>
  <c r="L22" i="55"/>
  <c r="L14" i="59" s="1"/>
  <c r="L22" i="54"/>
  <c r="L14" i="58" s="1"/>
  <c r="L22" i="52"/>
  <c r="L22" i="53"/>
  <c r="L14" i="57" s="1"/>
  <c r="L33" i="39"/>
  <c r="L16" i="53"/>
  <c r="F14" i="57" s="1"/>
  <c r="L16" i="52"/>
  <c r="L16" i="55"/>
  <c r="F14" i="59" s="1"/>
  <c r="L16" i="54"/>
  <c r="F14" i="58" s="1"/>
  <c r="I16" i="54"/>
  <c r="F12" i="58" s="1"/>
  <c r="I16" i="52"/>
  <c r="F12" i="56" s="1"/>
  <c r="F18" i="56" s="1"/>
  <c r="F19" i="56" s="1"/>
  <c r="F20" i="56" s="1"/>
  <c r="F21" i="56" s="1"/>
  <c r="F22" i="56" s="1"/>
  <c r="F23" i="56" s="1"/>
  <c r="F24" i="56" s="1"/>
  <c r="F25" i="56" s="1"/>
  <c r="F26" i="56" s="1"/>
  <c r="F27" i="56" s="1"/>
  <c r="F28" i="56" s="1"/>
  <c r="F29" i="56" s="1"/>
  <c r="F30" i="56" s="1"/>
  <c r="F31" i="56" s="1"/>
  <c r="F32" i="56" s="1"/>
  <c r="F33" i="56" s="1"/>
  <c r="F34" i="56" s="1"/>
  <c r="F35" i="56" s="1"/>
  <c r="F36" i="56" s="1"/>
  <c r="F37" i="56" s="1"/>
  <c r="F38" i="56" s="1"/>
  <c r="F39" i="56" s="1"/>
  <c r="F40" i="56" s="1"/>
  <c r="F41" i="56" s="1"/>
  <c r="I16" i="53"/>
  <c r="F12" i="57" s="1"/>
  <c r="I16" i="55"/>
  <c r="F12" i="59" s="1"/>
  <c r="L34" i="39"/>
  <c r="L17" i="54"/>
  <c r="G14" i="58" s="1"/>
  <c r="L17" i="52"/>
  <c r="L17" i="53"/>
  <c r="G14" i="57" s="1"/>
  <c r="L17" i="55"/>
  <c r="G14" i="59" s="1"/>
  <c r="E18" i="56"/>
  <c r="E19" i="56" s="1"/>
  <c r="E20" i="56" s="1"/>
  <c r="E21" i="56" s="1"/>
  <c r="E22" i="56" s="1"/>
  <c r="E23" i="56" s="1"/>
  <c r="E24" i="56" s="1"/>
  <c r="E25" i="56" s="1"/>
  <c r="E26" i="56" s="1"/>
  <c r="E27" i="56" s="1"/>
  <c r="E28" i="56" s="1"/>
  <c r="E29" i="56" s="1"/>
  <c r="E30" i="56" s="1"/>
  <c r="E31" i="56" s="1"/>
  <c r="E32" i="56" s="1"/>
  <c r="E33" i="56" s="1"/>
  <c r="E34" i="56" s="1"/>
  <c r="E35" i="56" s="1"/>
  <c r="E36" i="56" s="1"/>
  <c r="E37" i="56" s="1"/>
  <c r="E38" i="56" s="1"/>
  <c r="E39" i="56" s="1"/>
  <c r="E40" i="56" s="1"/>
  <c r="E41" i="56" s="1"/>
  <c r="I17" i="55"/>
  <c r="G12" i="59" s="1"/>
  <c r="I17" i="54"/>
  <c r="G12" i="58" s="1"/>
  <c r="I17" i="52"/>
  <c r="G12" i="56" s="1"/>
  <c r="G18" i="56" s="1"/>
  <c r="G19" i="56" s="1"/>
  <c r="G20" i="56" s="1"/>
  <c r="G21" i="56" s="1"/>
  <c r="G22" i="56" s="1"/>
  <c r="G23" i="56" s="1"/>
  <c r="G24" i="56" s="1"/>
  <c r="G25" i="56" s="1"/>
  <c r="G26" i="56" s="1"/>
  <c r="G27" i="56" s="1"/>
  <c r="G28" i="56" s="1"/>
  <c r="G29" i="56" s="1"/>
  <c r="G30" i="56" s="1"/>
  <c r="G31" i="56" s="1"/>
  <c r="G32" i="56" s="1"/>
  <c r="G33" i="56" s="1"/>
  <c r="G34" i="56" s="1"/>
  <c r="G35" i="56" s="1"/>
  <c r="G36" i="56" s="1"/>
  <c r="G37" i="56" s="1"/>
  <c r="G38" i="56" s="1"/>
  <c r="G39" i="56" s="1"/>
  <c r="G40" i="56" s="1"/>
  <c r="G41" i="56" s="1"/>
  <c r="I17" i="53"/>
  <c r="G12" i="57" s="1"/>
  <c r="I14" i="54"/>
  <c r="D12" i="58" s="1"/>
  <c r="I14" i="52"/>
  <c r="D12" i="56" s="1"/>
  <c r="D18" i="56" s="1"/>
  <c r="D19" i="56" s="1"/>
  <c r="D20" i="56" s="1"/>
  <c r="D21" i="56" s="1"/>
  <c r="D22" i="56" s="1"/>
  <c r="D23" i="56" s="1"/>
  <c r="D24" i="56" s="1"/>
  <c r="D25" i="56" s="1"/>
  <c r="D26" i="56" s="1"/>
  <c r="D27" i="56" s="1"/>
  <c r="D28" i="56" s="1"/>
  <c r="D29" i="56" s="1"/>
  <c r="D30" i="56" s="1"/>
  <c r="D31" i="56" s="1"/>
  <c r="D32" i="56" s="1"/>
  <c r="D33" i="56" s="1"/>
  <c r="D34" i="56" s="1"/>
  <c r="D35" i="56" s="1"/>
  <c r="D36" i="56" s="1"/>
  <c r="D37" i="56" s="1"/>
  <c r="D38" i="56" s="1"/>
  <c r="D39" i="56" s="1"/>
  <c r="D40" i="56" s="1"/>
  <c r="D41" i="56" s="1"/>
  <c r="I14" i="53"/>
  <c r="D12" i="57" s="1"/>
  <c r="I14" i="55"/>
  <c r="D12" i="59" s="1"/>
  <c r="L31" i="39"/>
  <c r="L14" i="53"/>
  <c r="D14" i="57" s="1"/>
  <c r="L14" i="52"/>
  <c r="L14" i="55"/>
  <c r="D14" i="59" s="1"/>
  <c r="L14" i="54"/>
  <c r="D14" i="58" s="1"/>
  <c r="I15" i="55"/>
  <c r="E12" i="59" s="1"/>
  <c r="I15" i="54"/>
  <c r="E12" i="58" s="1"/>
  <c r="I15" i="52"/>
  <c r="E12" i="56" s="1"/>
  <c r="I15" i="53"/>
  <c r="E12" i="57" s="1"/>
  <c r="L32" i="39"/>
  <c r="L15" i="54"/>
  <c r="E14" i="58" s="1"/>
  <c r="L15" i="52"/>
  <c r="L15" i="53"/>
  <c r="E14" i="57" s="1"/>
  <c r="L15" i="55"/>
  <c r="E14" i="59" s="1"/>
  <c r="G19" i="53"/>
  <c r="G17" i="53"/>
  <c r="G27" i="53"/>
  <c r="G13" i="53"/>
  <c r="G26" i="53"/>
  <c r="G23" i="53"/>
  <c r="G18" i="53"/>
  <c r="G15" i="53"/>
  <c r="G25" i="53"/>
  <c r="G22" i="53"/>
  <c r="G20" i="53"/>
  <c r="G24" i="53"/>
  <c r="G14" i="53"/>
  <c r="G21" i="53"/>
  <c r="G16" i="53"/>
  <c r="I13" i="53"/>
  <c r="C12" i="57" s="1"/>
  <c r="I13" i="54"/>
  <c r="C12" i="58" s="1"/>
  <c r="I13" i="55"/>
  <c r="C12" i="59" s="1"/>
  <c r="I13" i="52"/>
  <c r="C12" i="56" s="1"/>
  <c r="C18" i="56" s="1"/>
  <c r="C19" i="56" s="1"/>
  <c r="C20" i="56" s="1"/>
  <c r="C21" i="56" s="1"/>
  <c r="C22" i="56" s="1"/>
  <c r="C23" i="56" s="1"/>
  <c r="C24" i="56" s="1"/>
  <c r="C25" i="56" s="1"/>
  <c r="C26" i="56" s="1"/>
  <c r="C27" i="56" s="1"/>
  <c r="C28" i="56" s="1"/>
  <c r="C29" i="56" s="1"/>
  <c r="L13" i="52"/>
  <c r="L13" i="53"/>
  <c r="L13" i="54"/>
  <c r="C14" i="58" s="1"/>
  <c r="L13" i="55"/>
  <c r="C14" i="59" s="1"/>
  <c r="N43" i="39"/>
  <c r="N41" i="39"/>
  <c r="N40" i="39"/>
  <c r="N39" i="39"/>
  <c r="N35" i="39"/>
  <c r="N42" i="39"/>
  <c r="N44" i="39"/>
  <c r="N36" i="39"/>
  <c r="N37" i="39"/>
  <c r="N38" i="39"/>
  <c r="N34" i="39"/>
  <c r="N33" i="39"/>
  <c r="N32" i="39"/>
  <c r="N31" i="39"/>
  <c r="N30" i="39"/>
  <c r="M4" i="42"/>
  <c r="N4" i="42"/>
  <c r="N3" i="42"/>
  <c r="M3" i="42"/>
  <c r="L4" i="42"/>
  <c r="L3" i="42"/>
  <c r="K4" i="42"/>
  <c r="K3" i="42"/>
  <c r="G4" i="42"/>
  <c r="M27" i="52" l="1"/>
  <c r="Q15" i="56" s="1"/>
  <c r="Q42" i="56" s="1"/>
  <c r="Q43" i="56" s="1"/>
  <c r="Q44" i="56" s="1"/>
  <c r="Q45" i="56" s="1"/>
  <c r="Q46" i="56" s="1"/>
  <c r="Q47" i="56" s="1"/>
  <c r="Q48" i="56" s="1"/>
  <c r="Q49" i="56" s="1"/>
  <c r="Q50" i="56" s="1"/>
  <c r="Q51" i="56" s="1"/>
  <c r="Q52" i="56" s="1"/>
  <c r="Q53" i="56" s="1"/>
  <c r="Q54" i="56" s="1"/>
  <c r="Q55" i="56" s="1"/>
  <c r="Q56" i="56" s="1"/>
  <c r="Q57" i="56" s="1"/>
  <c r="Q58" i="56" s="1"/>
  <c r="Q59" i="56" s="1"/>
  <c r="Q60" i="56" s="1"/>
  <c r="Q61" i="56" s="1"/>
  <c r="Q62" i="56" s="1"/>
  <c r="Q63" i="56" s="1"/>
  <c r="Q64" i="56" s="1"/>
  <c r="Q65" i="56" s="1"/>
  <c r="M27" i="54"/>
  <c r="Q15" i="58" s="1"/>
  <c r="M27" i="55"/>
  <c r="Q15" i="59" s="1"/>
  <c r="M27" i="53"/>
  <c r="Q15" i="57" s="1"/>
  <c r="Q14" i="56"/>
  <c r="O27" i="52"/>
  <c r="P42" i="56"/>
  <c r="P43" i="56" s="1"/>
  <c r="P44" i="56" s="1"/>
  <c r="P45" i="56" s="1"/>
  <c r="P46" i="56" s="1"/>
  <c r="P47" i="56" s="1"/>
  <c r="P48" i="56" s="1"/>
  <c r="P49" i="56" s="1"/>
  <c r="P50" i="56" s="1"/>
  <c r="P51" i="56" s="1"/>
  <c r="P52" i="56" s="1"/>
  <c r="P53" i="56" s="1"/>
  <c r="P54" i="56" s="1"/>
  <c r="P55" i="56" s="1"/>
  <c r="P56" i="56" s="1"/>
  <c r="P57" i="56" s="1"/>
  <c r="P58" i="56" s="1"/>
  <c r="P59" i="56" s="1"/>
  <c r="P60" i="56" s="1"/>
  <c r="P61" i="56" s="1"/>
  <c r="P62" i="56" s="1"/>
  <c r="P63" i="56" s="1"/>
  <c r="P64" i="56" s="1"/>
  <c r="P65" i="56" s="1"/>
  <c r="P14" i="56"/>
  <c r="O26" i="52"/>
  <c r="M26" i="52"/>
  <c r="P15" i="56" s="1"/>
  <c r="M26" i="54"/>
  <c r="P15" i="58" s="1"/>
  <c r="M26" i="53"/>
  <c r="P15" i="57" s="1"/>
  <c r="M26" i="55"/>
  <c r="P15" i="59" s="1"/>
  <c r="M25" i="54"/>
  <c r="O15" i="58" s="1"/>
  <c r="M25" i="52"/>
  <c r="O15" i="56" s="1"/>
  <c r="O42" i="56" s="1"/>
  <c r="O43" i="56" s="1"/>
  <c r="O44" i="56" s="1"/>
  <c r="O45" i="56" s="1"/>
  <c r="O46" i="56" s="1"/>
  <c r="O47" i="56" s="1"/>
  <c r="O48" i="56" s="1"/>
  <c r="O49" i="56" s="1"/>
  <c r="O50" i="56" s="1"/>
  <c r="O51" i="56" s="1"/>
  <c r="O52" i="56" s="1"/>
  <c r="O53" i="56" s="1"/>
  <c r="O54" i="56" s="1"/>
  <c r="O55" i="56" s="1"/>
  <c r="O56" i="56" s="1"/>
  <c r="O57" i="56" s="1"/>
  <c r="O58" i="56" s="1"/>
  <c r="O59" i="56" s="1"/>
  <c r="O60" i="56" s="1"/>
  <c r="O61" i="56" s="1"/>
  <c r="O62" i="56" s="1"/>
  <c r="O63" i="56" s="1"/>
  <c r="O64" i="56" s="1"/>
  <c r="O65" i="56" s="1"/>
  <c r="M25" i="55"/>
  <c r="O15" i="59" s="1"/>
  <c r="M25" i="53"/>
  <c r="O15" i="57" s="1"/>
  <c r="O14" i="56"/>
  <c r="O25" i="52"/>
  <c r="N14" i="56"/>
  <c r="O24" i="52"/>
  <c r="M24" i="53"/>
  <c r="N15" i="57" s="1"/>
  <c r="M24" i="54"/>
  <c r="N15" i="58" s="1"/>
  <c r="M24" i="52"/>
  <c r="N15" i="56" s="1"/>
  <c r="N42" i="56" s="1"/>
  <c r="N43" i="56" s="1"/>
  <c r="N44" i="56" s="1"/>
  <c r="N45" i="56" s="1"/>
  <c r="N46" i="56" s="1"/>
  <c r="N47" i="56" s="1"/>
  <c r="N48" i="56" s="1"/>
  <c r="N49" i="56" s="1"/>
  <c r="N50" i="56" s="1"/>
  <c r="N51" i="56" s="1"/>
  <c r="N52" i="56" s="1"/>
  <c r="N53" i="56" s="1"/>
  <c r="N54" i="56" s="1"/>
  <c r="N55" i="56" s="1"/>
  <c r="N56" i="56" s="1"/>
  <c r="N57" i="56" s="1"/>
  <c r="N58" i="56" s="1"/>
  <c r="N59" i="56" s="1"/>
  <c r="N60" i="56" s="1"/>
  <c r="N61" i="56" s="1"/>
  <c r="N62" i="56" s="1"/>
  <c r="N63" i="56" s="1"/>
  <c r="N64" i="56" s="1"/>
  <c r="N65" i="56" s="1"/>
  <c r="M24" i="55"/>
  <c r="N15" i="59" s="1"/>
  <c r="M14" i="56"/>
  <c r="O23" i="52"/>
  <c r="M23" i="54"/>
  <c r="M15" i="58" s="1"/>
  <c r="M23" i="52"/>
  <c r="M15" i="56" s="1"/>
  <c r="M30" i="56" s="1"/>
  <c r="M31" i="56" s="1"/>
  <c r="M32" i="56" s="1"/>
  <c r="M33" i="56" s="1"/>
  <c r="M34" i="56" s="1"/>
  <c r="M35" i="56" s="1"/>
  <c r="M36" i="56" s="1"/>
  <c r="M37" i="56" s="1"/>
  <c r="M38" i="56" s="1"/>
  <c r="M39" i="56" s="1"/>
  <c r="M40" i="56" s="1"/>
  <c r="M41" i="56" s="1"/>
  <c r="M23" i="55"/>
  <c r="M15" i="59" s="1"/>
  <c r="M23" i="53"/>
  <c r="M15" i="57" s="1"/>
  <c r="H14" i="56"/>
  <c r="O18" i="52"/>
  <c r="M18" i="54"/>
  <c r="H15" i="58" s="1"/>
  <c r="M18" i="53"/>
  <c r="H15" i="57" s="1"/>
  <c r="M18" i="52"/>
  <c r="H15" i="56" s="1"/>
  <c r="H30" i="56" s="1"/>
  <c r="H31" i="56" s="1"/>
  <c r="H32" i="56" s="1"/>
  <c r="H33" i="56" s="1"/>
  <c r="H34" i="56" s="1"/>
  <c r="H35" i="56" s="1"/>
  <c r="H36" i="56" s="1"/>
  <c r="H37" i="56" s="1"/>
  <c r="H38" i="56" s="1"/>
  <c r="H39" i="56" s="1"/>
  <c r="H40" i="56" s="1"/>
  <c r="H41" i="56" s="1"/>
  <c r="M18" i="55"/>
  <c r="H15" i="59" s="1"/>
  <c r="L14" i="56"/>
  <c r="O22" i="52"/>
  <c r="I14" i="56"/>
  <c r="O19" i="52"/>
  <c r="K14" i="56"/>
  <c r="O21" i="52"/>
  <c r="M19" i="53"/>
  <c r="I15" i="57" s="1"/>
  <c r="M19" i="55"/>
  <c r="I15" i="59" s="1"/>
  <c r="M19" i="54"/>
  <c r="I15" i="58" s="1"/>
  <c r="M19" i="52"/>
  <c r="I15" i="56" s="1"/>
  <c r="M22" i="55"/>
  <c r="L15" i="59" s="1"/>
  <c r="M22" i="54"/>
  <c r="L15" i="58" s="1"/>
  <c r="M22" i="52"/>
  <c r="L15" i="56" s="1"/>
  <c r="L42" i="56" s="1"/>
  <c r="L43" i="56" s="1"/>
  <c r="L44" i="56" s="1"/>
  <c r="L45" i="56" s="1"/>
  <c r="L46" i="56" s="1"/>
  <c r="L47" i="56" s="1"/>
  <c r="L48" i="56" s="1"/>
  <c r="L49" i="56" s="1"/>
  <c r="L50" i="56" s="1"/>
  <c r="L51" i="56" s="1"/>
  <c r="L52" i="56" s="1"/>
  <c r="L53" i="56" s="1"/>
  <c r="L54" i="56" s="1"/>
  <c r="L55" i="56" s="1"/>
  <c r="L56" i="56" s="1"/>
  <c r="L57" i="56" s="1"/>
  <c r="L58" i="56" s="1"/>
  <c r="L59" i="56" s="1"/>
  <c r="L60" i="56" s="1"/>
  <c r="L61" i="56" s="1"/>
  <c r="L62" i="56" s="1"/>
  <c r="L63" i="56" s="1"/>
  <c r="L64" i="56" s="1"/>
  <c r="L65" i="56" s="1"/>
  <c r="M22" i="53"/>
  <c r="L15" i="57" s="1"/>
  <c r="J14" i="56"/>
  <c r="O20" i="52"/>
  <c r="M21" i="53"/>
  <c r="K15" i="57" s="1"/>
  <c r="M21" i="55"/>
  <c r="K15" i="59" s="1"/>
  <c r="M21" i="54"/>
  <c r="K15" i="58" s="1"/>
  <c r="M21" i="52"/>
  <c r="K15" i="56" s="1"/>
  <c r="K42" i="56" s="1"/>
  <c r="K43" i="56" s="1"/>
  <c r="K44" i="56" s="1"/>
  <c r="K45" i="56" s="1"/>
  <c r="K46" i="56" s="1"/>
  <c r="K47" i="56" s="1"/>
  <c r="K48" i="56" s="1"/>
  <c r="K49" i="56" s="1"/>
  <c r="K50" i="56" s="1"/>
  <c r="K51" i="56" s="1"/>
  <c r="K52" i="56" s="1"/>
  <c r="K53" i="56" s="1"/>
  <c r="K54" i="56" s="1"/>
  <c r="K55" i="56" s="1"/>
  <c r="K56" i="56" s="1"/>
  <c r="K57" i="56" s="1"/>
  <c r="K58" i="56" s="1"/>
  <c r="K59" i="56" s="1"/>
  <c r="K60" i="56" s="1"/>
  <c r="K61" i="56" s="1"/>
  <c r="K62" i="56" s="1"/>
  <c r="K63" i="56" s="1"/>
  <c r="K64" i="56" s="1"/>
  <c r="K65" i="56" s="1"/>
  <c r="I42" i="56"/>
  <c r="I43" i="56" s="1"/>
  <c r="I44" i="56" s="1"/>
  <c r="I45" i="56" s="1"/>
  <c r="I46" i="56" s="1"/>
  <c r="I47" i="56" s="1"/>
  <c r="I48" i="56" s="1"/>
  <c r="I49" i="56" s="1"/>
  <c r="I50" i="56" s="1"/>
  <c r="I51" i="56" s="1"/>
  <c r="I52" i="56" s="1"/>
  <c r="I53" i="56" s="1"/>
  <c r="I54" i="56" s="1"/>
  <c r="I55" i="56" s="1"/>
  <c r="I56" i="56" s="1"/>
  <c r="I57" i="56" s="1"/>
  <c r="I58" i="56" s="1"/>
  <c r="I59" i="56" s="1"/>
  <c r="I60" i="56" s="1"/>
  <c r="I61" i="56" s="1"/>
  <c r="I62" i="56" s="1"/>
  <c r="I63" i="56" s="1"/>
  <c r="I64" i="56" s="1"/>
  <c r="I65" i="56" s="1"/>
  <c r="M20" i="55"/>
  <c r="J15" i="59" s="1"/>
  <c r="M20" i="54"/>
  <c r="J15" i="58" s="1"/>
  <c r="M20" i="52"/>
  <c r="J15" i="56" s="1"/>
  <c r="J42" i="56" s="1"/>
  <c r="J43" i="56" s="1"/>
  <c r="J44" i="56" s="1"/>
  <c r="J45" i="56" s="1"/>
  <c r="J46" i="56" s="1"/>
  <c r="J47" i="56" s="1"/>
  <c r="J48" i="56" s="1"/>
  <c r="J49" i="56" s="1"/>
  <c r="J50" i="56" s="1"/>
  <c r="J51" i="56" s="1"/>
  <c r="J52" i="56" s="1"/>
  <c r="J53" i="56" s="1"/>
  <c r="J54" i="56" s="1"/>
  <c r="J55" i="56" s="1"/>
  <c r="J56" i="56" s="1"/>
  <c r="J57" i="56" s="1"/>
  <c r="J58" i="56" s="1"/>
  <c r="J59" i="56" s="1"/>
  <c r="J60" i="56" s="1"/>
  <c r="J61" i="56" s="1"/>
  <c r="J62" i="56" s="1"/>
  <c r="J63" i="56" s="1"/>
  <c r="J64" i="56" s="1"/>
  <c r="J65" i="56" s="1"/>
  <c r="M20" i="53"/>
  <c r="J15" i="57" s="1"/>
  <c r="E14" i="56"/>
  <c r="O15" i="52"/>
  <c r="M15" i="54"/>
  <c r="E15" i="58" s="1"/>
  <c r="M15" i="53"/>
  <c r="E15" i="57" s="1"/>
  <c r="M15" i="52"/>
  <c r="E15" i="56" s="1"/>
  <c r="E42" i="56" s="1"/>
  <c r="E43" i="56" s="1"/>
  <c r="E44" i="56" s="1"/>
  <c r="E45" i="56" s="1"/>
  <c r="E46" i="56" s="1"/>
  <c r="E47" i="56" s="1"/>
  <c r="E48" i="56" s="1"/>
  <c r="E49" i="56" s="1"/>
  <c r="E50" i="56" s="1"/>
  <c r="E51" i="56" s="1"/>
  <c r="E52" i="56" s="1"/>
  <c r="E53" i="56" s="1"/>
  <c r="E54" i="56" s="1"/>
  <c r="E55" i="56" s="1"/>
  <c r="E56" i="56" s="1"/>
  <c r="E57" i="56" s="1"/>
  <c r="E58" i="56" s="1"/>
  <c r="E59" i="56" s="1"/>
  <c r="E60" i="56" s="1"/>
  <c r="E61" i="56" s="1"/>
  <c r="E62" i="56" s="1"/>
  <c r="E63" i="56" s="1"/>
  <c r="E64" i="56" s="1"/>
  <c r="E65" i="56" s="1"/>
  <c r="M15" i="55"/>
  <c r="E15" i="59" s="1"/>
  <c r="D14" i="56"/>
  <c r="O14" i="52"/>
  <c r="M14" i="52"/>
  <c r="D15" i="56" s="1"/>
  <c r="D42" i="56" s="1"/>
  <c r="D43" i="56" s="1"/>
  <c r="D44" i="56" s="1"/>
  <c r="D45" i="56" s="1"/>
  <c r="D46" i="56" s="1"/>
  <c r="D47" i="56" s="1"/>
  <c r="D48" i="56" s="1"/>
  <c r="D49" i="56" s="1"/>
  <c r="D50" i="56" s="1"/>
  <c r="D51" i="56" s="1"/>
  <c r="D52" i="56" s="1"/>
  <c r="D53" i="56" s="1"/>
  <c r="D54" i="56" s="1"/>
  <c r="D55" i="56" s="1"/>
  <c r="D56" i="56" s="1"/>
  <c r="D57" i="56" s="1"/>
  <c r="D58" i="56" s="1"/>
  <c r="D59" i="56" s="1"/>
  <c r="D60" i="56" s="1"/>
  <c r="D61" i="56" s="1"/>
  <c r="D62" i="56" s="1"/>
  <c r="D63" i="56" s="1"/>
  <c r="D64" i="56" s="1"/>
  <c r="D65" i="56" s="1"/>
  <c r="M14" i="55"/>
  <c r="D15" i="59" s="1"/>
  <c r="M14" i="53"/>
  <c r="D15" i="57" s="1"/>
  <c r="M14" i="54"/>
  <c r="D15" i="58" s="1"/>
  <c r="M17" i="54"/>
  <c r="G15" i="58" s="1"/>
  <c r="M17" i="53"/>
  <c r="G15" i="57" s="1"/>
  <c r="M17" i="52"/>
  <c r="G15" i="56" s="1"/>
  <c r="G42" i="56" s="1"/>
  <c r="G43" i="56" s="1"/>
  <c r="G44" i="56" s="1"/>
  <c r="G45" i="56" s="1"/>
  <c r="G46" i="56" s="1"/>
  <c r="G47" i="56" s="1"/>
  <c r="G48" i="56" s="1"/>
  <c r="G49" i="56" s="1"/>
  <c r="G50" i="56" s="1"/>
  <c r="G51" i="56" s="1"/>
  <c r="G52" i="56" s="1"/>
  <c r="G53" i="56" s="1"/>
  <c r="G54" i="56" s="1"/>
  <c r="G55" i="56" s="1"/>
  <c r="G56" i="56" s="1"/>
  <c r="G57" i="56" s="1"/>
  <c r="G58" i="56" s="1"/>
  <c r="G59" i="56" s="1"/>
  <c r="G60" i="56" s="1"/>
  <c r="G61" i="56" s="1"/>
  <c r="G62" i="56" s="1"/>
  <c r="G63" i="56" s="1"/>
  <c r="G64" i="56" s="1"/>
  <c r="G65" i="56" s="1"/>
  <c r="M17" i="55"/>
  <c r="G15" i="59" s="1"/>
  <c r="F14" i="56"/>
  <c r="O16" i="52"/>
  <c r="G14" i="56"/>
  <c r="O17" i="52"/>
  <c r="M16" i="55"/>
  <c r="F15" i="59" s="1"/>
  <c r="M16" i="53"/>
  <c r="F15" i="57" s="1"/>
  <c r="M16" i="54"/>
  <c r="F15" i="58" s="1"/>
  <c r="M16" i="52"/>
  <c r="F15" i="56" s="1"/>
  <c r="F42" i="56" s="1"/>
  <c r="F43" i="56" s="1"/>
  <c r="F44" i="56" s="1"/>
  <c r="F45" i="56" s="1"/>
  <c r="F46" i="56" s="1"/>
  <c r="F47" i="56" s="1"/>
  <c r="F48" i="56" s="1"/>
  <c r="F49" i="56" s="1"/>
  <c r="F50" i="56" s="1"/>
  <c r="F51" i="56" s="1"/>
  <c r="F52" i="56" s="1"/>
  <c r="F53" i="56" s="1"/>
  <c r="F54" i="56" s="1"/>
  <c r="F55" i="56" s="1"/>
  <c r="F56" i="56" s="1"/>
  <c r="F57" i="56" s="1"/>
  <c r="F58" i="56" s="1"/>
  <c r="F59" i="56" s="1"/>
  <c r="F60" i="56" s="1"/>
  <c r="F61" i="56" s="1"/>
  <c r="F62" i="56" s="1"/>
  <c r="F63" i="56" s="1"/>
  <c r="F64" i="56" s="1"/>
  <c r="F65" i="56" s="1"/>
  <c r="K15" i="53"/>
  <c r="O15" i="53" s="1"/>
  <c r="E10" i="57"/>
  <c r="K21" i="53"/>
  <c r="O21" i="53" s="1"/>
  <c r="K10" i="57"/>
  <c r="K26" i="53"/>
  <c r="O26" i="53" s="1"/>
  <c r="P10" i="57"/>
  <c r="K24" i="53"/>
  <c r="O24" i="53" s="1"/>
  <c r="N10" i="57"/>
  <c r="K13" i="53"/>
  <c r="O13" i="53" s="1"/>
  <c r="C10" i="57"/>
  <c r="J10" i="57"/>
  <c r="K20" i="53"/>
  <c r="O20" i="53" s="1"/>
  <c r="K27" i="53"/>
  <c r="O27" i="53" s="1"/>
  <c r="Q10" i="57"/>
  <c r="K16" i="53"/>
  <c r="O16" i="53" s="1"/>
  <c r="F10" i="57"/>
  <c r="K23" i="53"/>
  <c r="O23" i="53" s="1"/>
  <c r="M10" i="57"/>
  <c r="K22" i="53"/>
  <c r="O22" i="53" s="1"/>
  <c r="L10" i="57"/>
  <c r="K17" i="53"/>
  <c r="O17" i="53" s="1"/>
  <c r="G10" i="57"/>
  <c r="H10" i="57"/>
  <c r="K18" i="53"/>
  <c r="O18" i="53" s="1"/>
  <c r="D10" i="57"/>
  <c r="K14" i="53"/>
  <c r="O14" i="53" s="1"/>
  <c r="O10" i="57"/>
  <c r="K25" i="53"/>
  <c r="O25" i="53" s="1"/>
  <c r="K19" i="53"/>
  <c r="O19" i="53" s="1"/>
  <c r="I10" i="57"/>
  <c r="C14" i="57"/>
  <c r="C14" i="56"/>
  <c r="O13" i="52"/>
  <c r="C9" i="40"/>
  <c r="D8" i="43"/>
  <c r="F8" i="43" s="1"/>
  <c r="G8" i="43" s="1"/>
  <c r="I8" i="43" s="1"/>
  <c r="E25" i="43"/>
  <c r="F9" i="40" s="1"/>
  <c r="D25" i="43"/>
  <c r="P17" i="57" l="1"/>
  <c r="P18" i="57" s="1"/>
  <c r="P19" i="57" s="1"/>
  <c r="P20" i="57" s="1"/>
  <c r="P21" i="57" s="1"/>
  <c r="P22" i="57" s="1"/>
  <c r="P23" i="57" s="1"/>
  <c r="P24" i="57" s="1"/>
  <c r="P25" i="57" s="1"/>
  <c r="P26" i="57" s="1"/>
  <c r="P27" i="57" s="1"/>
  <c r="P28" i="57" s="1"/>
  <c r="P29" i="57" s="1"/>
  <c r="P30" i="57" s="1"/>
  <c r="P31" i="57" s="1"/>
  <c r="P32" i="57" s="1"/>
  <c r="P33" i="57" s="1"/>
  <c r="P34" i="57" s="1"/>
  <c r="P35" i="57" s="1"/>
  <c r="P36" i="57" s="1"/>
  <c r="P37" i="57" s="1"/>
  <c r="P38" i="57" s="1"/>
  <c r="P39" i="57" s="1"/>
  <c r="P40" i="57" s="1"/>
  <c r="P41" i="57" s="1"/>
  <c r="P42" i="57" s="1"/>
  <c r="P43" i="57" s="1"/>
  <c r="P44" i="57" s="1"/>
  <c r="P45" i="57" s="1"/>
  <c r="P46" i="57" s="1"/>
  <c r="P47" i="57" s="1"/>
  <c r="P48" i="57" s="1"/>
  <c r="P49" i="57" s="1"/>
  <c r="P50" i="57" s="1"/>
  <c r="P51" i="57" s="1"/>
  <c r="P52" i="57" s="1"/>
  <c r="P53" i="57" s="1"/>
  <c r="P54" i="57" s="1"/>
  <c r="P55" i="57" s="1"/>
  <c r="P56" i="57" s="1"/>
  <c r="P57" i="57" s="1"/>
  <c r="P58" i="57" s="1"/>
  <c r="P59" i="57" s="1"/>
  <c r="P60" i="57" s="1"/>
  <c r="P61" i="57" s="1"/>
  <c r="P62" i="57" s="1"/>
  <c r="P63" i="57" s="1"/>
  <c r="P64" i="57" s="1"/>
  <c r="P65" i="57" s="1"/>
  <c r="P76" i="57"/>
  <c r="P72" i="57"/>
  <c r="P85" i="57"/>
  <c r="P71" i="57"/>
  <c r="P75" i="57"/>
  <c r="P83" i="57"/>
  <c r="P78" i="57"/>
  <c r="P74" i="57"/>
  <c r="P79" i="57"/>
  <c r="P68" i="57"/>
  <c r="P82" i="57"/>
  <c r="P73" i="57"/>
  <c r="P77" i="57"/>
  <c r="P84" i="57"/>
  <c r="P86" i="57"/>
  <c r="P70" i="57"/>
  <c r="P69" i="57"/>
  <c r="P80" i="57"/>
  <c r="P81" i="57"/>
  <c r="P67" i="57"/>
  <c r="P66" i="57"/>
  <c r="G84" i="57"/>
  <c r="G70" i="57"/>
  <c r="G79" i="57"/>
  <c r="G82" i="57"/>
  <c r="G85" i="57"/>
  <c r="G78" i="57"/>
  <c r="G75" i="57"/>
  <c r="G67" i="57"/>
  <c r="G66" i="57"/>
  <c r="G72" i="57"/>
  <c r="G80" i="57"/>
  <c r="G68" i="57"/>
  <c r="G73" i="57"/>
  <c r="G69" i="57"/>
  <c r="G77" i="57"/>
  <c r="G74" i="57"/>
  <c r="G81" i="57"/>
  <c r="G83" i="57"/>
  <c r="G76" i="57"/>
  <c r="G71" i="57"/>
  <c r="G86" i="57"/>
  <c r="G17" i="57"/>
  <c r="G18" i="57" s="1"/>
  <c r="G19" i="57" s="1"/>
  <c r="G20" i="57" s="1"/>
  <c r="G21" i="57" s="1"/>
  <c r="G22" i="57" s="1"/>
  <c r="G23" i="57" s="1"/>
  <c r="G24" i="57" s="1"/>
  <c r="G25" i="57" s="1"/>
  <c r="G26" i="57" s="1"/>
  <c r="G27" i="57" s="1"/>
  <c r="G28" i="57" s="1"/>
  <c r="G29" i="57" s="1"/>
  <c r="G30" i="57" s="1"/>
  <c r="G31" i="57" s="1"/>
  <c r="G32" i="57" s="1"/>
  <c r="G33" i="57" s="1"/>
  <c r="G34" i="57" s="1"/>
  <c r="G35" i="57" s="1"/>
  <c r="G36" i="57" s="1"/>
  <c r="G37" i="57" s="1"/>
  <c r="G38" i="57" s="1"/>
  <c r="G39" i="57" s="1"/>
  <c r="G40" i="57" s="1"/>
  <c r="G41" i="57" s="1"/>
  <c r="G42" i="57" s="1"/>
  <c r="G43" i="57" s="1"/>
  <c r="G44" i="57" s="1"/>
  <c r="G45" i="57" s="1"/>
  <c r="G46" i="57" s="1"/>
  <c r="G47" i="57" s="1"/>
  <c r="G48" i="57" s="1"/>
  <c r="G49" i="57" s="1"/>
  <c r="G50" i="57" s="1"/>
  <c r="G51" i="57" s="1"/>
  <c r="G52" i="57" s="1"/>
  <c r="G53" i="57" s="1"/>
  <c r="G54" i="57" s="1"/>
  <c r="G55" i="57" s="1"/>
  <c r="G56" i="57" s="1"/>
  <c r="G57" i="57" s="1"/>
  <c r="G58" i="57" s="1"/>
  <c r="G59" i="57" s="1"/>
  <c r="G60" i="57" s="1"/>
  <c r="G61" i="57" s="1"/>
  <c r="G62" i="57" s="1"/>
  <c r="G63" i="57" s="1"/>
  <c r="G64" i="57" s="1"/>
  <c r="G65" i="57" s="1"/>
  <c r="K80" i="57"/>
  <c r="K75" i="57"/>
  <c r="K73" i="57"/>
  <c r="K71" i="57"/>
  <c r="K78" i="57"/>
  <c r="K85" i="57"/>
  <c r="K83" i="57"/>
  <c r="K77" i="57"/>
  <c r="K86" i="57"/>
  <c r="K81" i="57"/>
  <c r="K74" i="57"/>
  <c r="K69" i="57"/>
  <c r="K76" i="57"/>
  <c r="K79" i="57"/>
  <c r="K82" i="57"/>
  <c r="K84" i="57"/>
  <c r="K70" i="57"/>
  <c r="K66" i="57"/>
  <c r="K67" i="57"/>
  <c r="K68" i="57"/>
  <c r="K17" i="57"/>
  <c r="K18" i="57" s="1"/>
  <c r="K19" i="57" s="1"/>
  <c r="K20" i="57" s="1"/>
  <c r="K21" i="57" s="1"/>
  <c r="K22" i="57" s="1"/>
  <c r="K23" i="57" s="1"/>
  <c r="K24" i="57" s="1"/>
  <c r="K25" i="57" s="1"/>
  <c r="K26" i="57" s="1"/>
  <c r="K27" i="57" s="1"/>
  <c r="K28" i="57" s="1"/>
  <c r="K29" i="57" s="1"/>
  <c r="K30" i="57" s="1"/>
  <c r="K31" i="57" s="1"/>
  <c r="K32" i="57" s="1"/>
  <c r="K33" i="57" s="1"/>
  <c r="K34" i="57" s="1"/>
  <c r="K35" i="57" s="1"/>
  <c r="K36" i="57" s="1"/>
  <c r="K37" i="57" s="1"/>
  <c r="K38" i="57" s="1"/>
  <c r="K39" i="57" s="1"/>
  <c r="K40" i="57" s="1"/>
  <c r="K41" i="57" s="1"/>
  <c r="K42" i="57" s="1"/>
  <c r="K43" i="57" s="1"/>
  <c r="K44" i="57" s="1"/>
  <c r="K45" i="57" s="1"/>
  <c r="K46" i="57" s="1"/>
  <c r="K47" i="57" s="1"/>
  <c r="K48" i="57" s="1"/>
  <c r="K49" i="57" s="1"/>
  <c r="K50" i="57" s="1"/>
  <c r="K51" i="57" s="1"/>
  <c r="K52" i="57" s="1"/>
  <c r="K53" i="57" s="1"/>
  <c r="K54" i="57" s="1"/>
  <c r="K55" i="57" s="1"/>
  <c r="K56" i="57" s="1"/>
  <c r="K57" i="57" s="1"/>
  <c r="K58" i="57" s="1"/>
  <c r="K59" i="57" s="1"/>
  <c r="K60" i="57" s="1"/>
  <c r="K61" i="57" s="1"/>
  <c r="K62" i="57" s="1"/>
  <c r="K63" i="57" s="1"/>
  <c r="K64" i="57" s="1"/>
  <c r="K65" i="57" s="1"/>
  <c r="K72" i="57"/>
  <c r="H69" i="57"/>
  <c r="H52" i="57"/>
  <c r="H50" i="57"/>
  <c r="H60" i="57"/>
  <c r="H81" i="57"/>
  <c r="H75" i="57"/>
  <c r="H78" i="57"/>
  <c r="H53" i="57"/>
  <c r="H45" i="57"/>
  <c r="H44" i="57"/>
  <c r="H73" i="57"/>
  <c r="H48" i="57"/>
  <c r="H49" i="57"/>
  <c r="H84" i="57"/>
  <c r="H59" i="57"/>
  <c r="H76" i="57"/>
  <c r="H56" i="57"/>
  <c r="H17" i="57"/>
  <c r="H18" i="57" s="1"/>
  <c r="H19" i="57" s="1"/>
  <c r="H20" i="57" s="1"/>
  <c r="H21" i="57" s="1"/>
  <c r="H22" i="57" s="1"/>
  <c r="H23" i="57" s="1"/>
  <c r="H24" i="57" s="1"/>
  <c r="H25" i="57" s="1"/>
  <c r="H26" i="57" s="1"/>
  <c r="H27" i="57" s="1"/>
  <c r="H28" i="57" s="1"/>
  <c r="H29" i="57" s="1"/>
  <c r="H30" i="57" s="1"/>
  <c r="H31" i="57" s="1"/>
  <c r="H32" i="57" s="1"/>
  <c r="H33" i="57" s="1"/>
  <c r="H34" i="57" s="1"/>
  <c r="H35" i="57" s="1"/>
  <c r="H36" i="57" s="1"/>
  <c r="H37" i="57" s="1"/>
  <c r="H38" i="57" s="1"/>
  <c r="H39" i="57" s="1"/>
  <c r="H40" i="57" s="1"/>
  <c r="H41" i="57" s="1"/>
  <c r="H80" i="57"/>
  <c r="H64" i="57"/>
  <c r="H65" i="57"/>
  <c r="H42" i="57"/>
  <c r="H57" i="57"/>
  <c r="H62" i="57"/>
  <c r="H66" i="57"/>
  <c r="H83" i="57"/>
  <c r="H77" i="57"/>
  <c r="H61" i="57"/>
  <c r="H63" i="57"/>
  <c r="H71" i="57"/>
  <c r="H74" i="57"/>
  <c r="H54" i="57"/>
  <c r="H67" i="57"/>
  <c r="H58" i="57"/>
  <c r="H55" i="57"/>
  <c r="H86" i="57"/>
  <c r="H46" i="57"/>
  <c r="H79" i="57"/>
  <c r="H51" i="57"/>
  <c r="H85" i="57"/>
  <c r="H43" i="57"/>
  <c r="H70" i="57"/>
  <c r="H82" i="57"/>
  <c r="H68" i="57"/>
  <c r="H72" i="57"/>
  <c r="H47" i="57"/>
  <c r="I72" i="57"/>
  <c r="I86" i="57"/>
  <c r="I76" i="57"/>
  <c r="I81" i="57"/>
  <c r="I73" i="57"/>
  <c r="I85" i="57"/>
  <c r="I82" i="57"/>
  <c r="I84" i="57"/>
  <c r="I70" i="57"/>
  <c r="I66" i="57"/>
  <c r="I83" i="57"/>
  <c r="I69" i="57"/>
  <c r="I80" i="57"/>
  <c r="I74" i="57"/>
  <c r="I68" i="57"/>
  <c r="I79" i="57"/>
  <c r="I67" i="57"/>
  <c r="I17" i="57"/>
  <c r="I18" i="57" s="1"/>
  <c r="I19" i="57" s="1"/>
  <c r="I20" i="57" s="1"/>
  <c r="I21" i="57" s="1"/>
  <c r="I22" i="57" s="1"/>
  <c r="I23" i="57" s="1"/>
  <c r="I24" i="57" s="1"/>
  <c r="I25" i="57" s="1"/>
  <c r="I26" i="57" s="1"/>
  <c r="I27" i="57" s="1"/>
  <c r="I28" i="57" s="1"/>
  <c r="I29" i="57" s="1"/>
  <c r="I30" i="57" s="1"/>
  <c r="I31" i="57" s="1"/>
  <c r="I32" i="57" s="1"/>
  <c r="I33" i="57" s="1"/>
  <c r="I34" i="57" s="1"/>
  <c r="I35" i="57" s="1"/>
  <c r="I36" i="57" s="1"/>
  <c r="I37" i="57" s="1"/>
  <c r="I38" i="57" s="1"/>
  <c r="I39" i="57" s="1"/>
  <c r="I40" i="57" s="1"/>
  <c r="I41" i="57" s="1"/>
  <c r="I42" i="57" s="1"/>
  <c r="I43" i="57" s="1"/>
  <c r="I44" i="57" s="1"/>
  <c r="I45" i="57" s="1"/>
  <c r="I46" i="57" s="1"/>
  <c r="I47" i="57" s="1"/>
  <c r="I48" i="57" s="1"/>
  <c r="I49" i="57" s="1"/>
  <c r="I50" i="57" s="1"/>
  <c r="I51" i="57" s="1"/>
  <c r="I52" i="57" s="1"/>
  <c r="I53" i="57" s="1"/>
  <c r="I54" i="57" s="1"/>
  <c r="I55" i="57" s="1"/>
  <c r="I56" i="57" s="1"/>
  <c r="I57" i="57" s="1"/>
  <c r="I58" i="57" s="1"/>
  <c r="I59" i="57" s="1"/>
  <c r="I60" i="57" s="1"/>
  <c r="I61" i="57" s="1"/>
  <c r="I62" i="57" s="1"/>
  <c r="I63" i="57" s="1"/>
  <c r="I64" i="57" s="1"/>
  <c r="I65" i="57" s="1"/>
  <c r="I78" i="57"/>
  <c r="I71" i="57"/>
  <c r="I75" i="57"/>
  <c r="I77" i="57"/>
  <c r="J78" i="57"/>
  <c r="J67" i="57"/>
  <c r="J68" i="57"/>
  <c r="J77" i="57"/>
  <c r="J17" i="57"/>
  <c r="J18" i="57" s="1"/>
  <c r="J19" i="57" s="1"/>
  <c r="J20" i="57" s="1"/>
  <c r="J21" i="57" s="1"/>
  <c r="J22" i="57" s="1"/>
  <c r="J23" i="57" s="1"/>
  <c r="J24" i="57" s="1"/>
  <c r="J25" i="57" s="1"/>
  <c r="J26" i="57" s="1"/>
  <c r="J27" i="57" s="1"/>
  <c r="J28" i="57" s="1"/>
  <c r="J29" i="57" s="1"/>
  <c r="J30" i="57" s="1"/>
  <c r="J31" i="57" s="1"/>
  <c r="J32" i="57" s="1"/>
  <c r="J33" i="57" s="1"/>
  <c r="J34" i="57" s="1"/>
  <c r="J35" i="57" s="1"/>
  <c r="J36" i="57" s="1"/>
  <c r="J37" i="57" s="1"/>
  <c r="J38" i="57" s="1"/>
  <c r="J39" i="57" s="1"/>
  <c r="J40" i="57" s="1"/>
  <c r="J41" i="57" s="1"/>
  <c r="J42" i="57" s="1"/>
  <c r="J43" i="57" s="1"/>
  <c r="J44" i="57" s="1"/>
  <c r="J45" i="57" s="1"/>
  <c r="J46" i="57" s="1"/>
  <c r="J47" i="57" s="1"/>
  <c r="J48" i="57" s="1"/>
  <c r="J49" i="57" s="1"/>
  <c r="J50" i="57" s="1"/>
  <c r="J51" i="57" s="1"/>
  <c r="J52" i="57" s="1"/>
  <c r="J53" i="57" s="1"/>
  <c r="J54" i="57" s="1"/>
  <c r="J55" i="57" s="1"/>
  <c r="J56" i="57" s="1"/>
  <c r="J57" i="57" s="1"/>
  <c r="J58" i="57" s="1"/>
  <c r="J59" i="57" s="1"/>
  <c r="J60" i="57" s="1"/>
  <c r="J61" i="57" s="1"/>
  <c r="J62" i="57" s="1"/>
  <c r="J63" i="57" s="1"/>
  <c r="J64" i="57" s="1"/>
  <c r="J65" i="57" s="1"/>
  <c r="J66" i="57"/>
  <c r="J85" i="57"/>
  <c r="J84" i="57"/>
  <c r="J83" i="57"/>
  <c r="J70" i="57"/>
  <c r="J81" i="57"/>
  <c r="J71" i="57"/>
  <c r="J69" i="57"/>
  <c r="J79" i="57"/>
  <c r="J74" i="57"/>
  <c r="J75" i="57"/>
  <c r="J73" i="57"/>
  <c r="J82" i="57"/>
  <c r="J80" i="57"/>
  <c r="J76" i="57"/>
  <c r="J86" i="57"/>
  <c r="J72" i="57"/>
  <c r="M51" i="57"/>
  <c r="M69" i="57"/>
  <c r="M79" i="57"/>
  <c r="M42" i="57"/>
  <c r="M52" i="57"/>
  <c r="M43" i="57"/>
  <c r="M71" i="57"/>
  <c r="M56" i="57"/>
  <c r="M60" i="57"/>
  <c r="M67" i="57"/>
  <c r="M74" i="57"/>
  <c r="M78" i="57"/>
  <c r="M81" i="57"/>
  <c r="M72" i="57"/>
  <c r="M49" i="57"/>
  <c r="M59" i="57"/>
  <c r="M47" i="57"/>
  <c r="M58" i="57"/>
  <c r="M65" i="57"/>
  <c r="M77" i="57"/>
  <c r="M46" i="57"/>
  <c r="M68" i="57"/>
  <c r="M73" i="57"/>
  <c r="M82" i="57"/>
  <c r="M76" i="57"/>
  <c r="M55" i="57"/>
  <c r="M63" i="57"/>
  <c r="M66" i="57"/>
  <c r="M84" i="57"/>
  <c r="M50" i="57"/>
  <c r="M57" i="57"/>
  <c r="M80" i="57"/>
  <c r="M48" i="57"/>
  <c r="M83" i="57"/>
  <c r="M53" i="57"/>
  <c r="M17" i="57"/>
  <c r="M18" i="57" s="1"/>
  <c r="M19" i="57" s="1"/>
  <c r="M20" i="57" s="1"/>
  <c r="M21" i="57" s="1"/>
  <c r="M22" i="57" s="1"/>
  <c r="M23" i="57" s="1"/>
  <c r="M24" i="57" s="1"/>
  <c r="M25" i="57" s="1"/>
  <c r="M26" i="57" s="1"/>
  <c r="M27" i="57" s="1"/>
  <c r="M28" i="57" s="1"/>
  <c r="M29" i="57" s="1"/>
  <c r="M30" i="57" s="1"/>
  <c r="M31" i="57" s="1"/>
  <c r="M32" i="57" s="1"/>
  <c r="M33" i="57" s="1"/>
  <c r="M34" i="57" s="1"/>
  <c r="M35" i="57" s="1"/>
  <c r="M36" i="57" s="1"/>
  <c r="M37" i="57" s="1"/>
  <c r="M38" i="57" s="1"/>
  <c r="M39" i="57" s="1"/>
  <c r="M40" i="57" s="1"/>
  <c r="M41" i="57" s="1"/>
  <c r="M64" i="57"/>
  <c r="M75" i="57"/>
  <c r="M62" i="57"/>
  <c r="M86" i="57"/>
  <c r="M44" i="57"/>
  <c r="M85" i="57"/>
  <c r="M54" i="57"/>
  <c r="M70" i="57"/>
  <c r="M61" i="57"/>
  <c r="M45" i="57"/>
  <c r="C48" i="57"/>
  <c r="C82" i="57"/>
  <c r="C62" i="57"/>
  <c r="C47" i="57"/>
  <c r="C70" i="57"/>
  <c r="C44" i="57"/>
  <c r="C56" i="57"/>
  <c r="C49" i="57"/>
  <c r="C66" i="57"/>
  <c r="C85" i="57"/>
  <c r="C78" i="57"/>
  <c r="C52" i="57"/>
  <c r="C43" i="57"/>
  <c r="C65" i="57"/>
  <c r="C79" i="57"/>
  <c r="C84" i="57"/>
  <c r="C81" i="57"/>
  <c r="C55" i="57"/>
  <c r="C57" i="57"/>
  <c r="C53" i="57"/>
  <c r="C59" i="57"/>
  <c r="C73" i="57"/>
  <c r="C60" i="57"/>
  <c r="C67" i="57"/>
  <c r="C68" i="57"/>
  <c r="C76" i="57"/>
  <c r="C17" i="57"/>
  <c r="C72" i="57"/>
  <c r="C45" i="57"/>
  <c r="C71" i="57"/>
  <c r="C51" i="57"/>
  <c r="C50" i="57"/>
  <c r="C80" i="57"/>
  <c r="C74" i="57"/>
  <c r="C46" i="57"/>
  <c r="C83" i="57"/>
  <c r="C54" i="57"/>
  <c r="C61" i="57"/>
  <c r="C42" i="57"/>
  <c r="C58" i="57"/>
  <c r="C77" i="57"/>
  <c r="C86" i="57"/>
  <c r="C69" i="57"/>
  <c r="C75" i="57"/>
  <c r="C64" i="57"/>
  <c r="C63" i="57"/>
  <c r="C18" i="57"/>
  <c r="C19" i="57" s="1"/>
  <c r="C20" i="57" s="1"/>
  <c r="C21" i="57" s="1"/>
  <c r="C22" i="57" s="1"/>
  <c r="C23" i="57" s="1"/>
  <c r="C24" i="57" s="1"/>
  <c r="C25" i="57" s="1"/>
  <c r="C26" i="57" s="1"/>
  <c r="C27" i="57" s="1"/>
  <c r="C28" i="57" s="1"/>
  <c r="C29" i="57" s="1"/>
  <c r="D78" i="57"/>
  <c r="D66" i="57"/>
  <c r="D70" i="57"/>
  <c r="D69" i="57"/>
  <c r="D71" i="57"/>
  <c r="D74" i="57"/>
  <c r="D17" i="57"/>
  <c r="D18" i="57" s="1"/>
  <c r="D19" i="57" s="1"/>
  <c r="D20" i="57" s="1"/>
  <c r="D21" i="57" s="1"/>
  <c r="D22" i="57" s="1"/>
  <c r="D23" i="57" s="1"/>
  <c r="D24" i="57" s="1"/>
  <c r="D25" i="57" s="1"/>
  <c r="D26" i="57" s="1"/>
  <c r="D27" i="57" s="1"/>
  <c r="D28" i="57" s="1"/>
  <c r="D29" i="57" s="1"/>
  <c r="D30" i="57" s="1"/>
  <c r="D31" i="57" s="1"/>
  <c r="D32" i="57" s="1"/>
  <c r="D33" i="57" s="1"/>
  <c r="D34" i="57" s="1"/>
  <c r="D35" i="57" s="1"/>
  <c r="D36" i="57" s="1"/>
  <c r="D37" i="57" s="1"/>
  <c r="D38" i="57" s="1"/>
  <c r="D39" i="57" s="1"/>
  <c r="D40" i="57" s="1"/>
  <c r="D41" i="57" s="1"/>
  <c r="D42" i="57" s="1"/>
  <c r="D43" i="57" s="1"/>
  <c r="D44" i="57" s="1"/>
  <c r="D45" i="57" s="1"/>
  <c r="D46" i="57" s="1"/>
  <c r="D47" i="57" s="1"/>
  <c r="D48" i="57" s="1"/>
  <c r="D49" i="57" s="1"/>
  <c r="D50" i="57" s="1"/>
  <c r="D51" i="57" s="1"/>
  <c r="D52" i="57" s="1"/>
  <c r="D53" i="57" s="1"/>
  <c r="D54" i="57" s="1"/>
  <c r="D55" i="57" s="1"/>
  <c r="D56" i="57" s="1"/>
  <c r="D57" i="57" s="1"/>
  <c r="D58" i="57" s="1"/>
  <c r="D59" i="57" s="1"/>
  <c r="D60" i="57" s="1"/>
  <c r="D61" i="57" s="1"/>
  <c r="D62" i="57" s="1"/>
  <c r="D63" i="57" s="1"/>
  <c r="D64" i="57" s="1"/>
  <c r="D65" i="57" s="1"/>
  <c r="D77" i="57"/>
  <c r="D67" i="57"/>
  <c r="D86" i="57"/>
  <c r="D81" i="57"/>
  <c r="D82" i="57"/>
  <c r="D72" i="57"/>
  <c r="D75" i="57"/>
  <c r="D83" i="57"/>
  <c r="D84" i="57"/>
  <c r="D68" i="57"/>
  <c r="D73" i="57"/>
  <c r="D76" i="57"/>
  <c r="D85" i="57"/>
  <c r="D80" i="57"/>
  <c r="D79" i="57"/>
  <c r="E17" i="57"/>
  <c r="E18" i="57" s="1"/>
  <c r="E19" i="57" s="1"/>
  <c r="E20" i="57" s="1"/>
  <c r="E21" i="57" s="1"/>
  <c r="E22" i="57" s="1"/>
  <c r="E23" i="57" s="1"/>
  <c r="E24" i="57" s="1"/>
  <c r="E25" i="57" s="1"/>
  <c r="E26" i="57" s="1"/>
  <c r="E27" i="57" s="1"/>
  <c r="E28" i="57" s="1"/>
  <c r="E29" i="57" s="1"/>
  <c r="E30" i="57" s="1"/>
  <c r="E31" i="57" s="1"/>
  <c r="E32" i="57" s="1"/>
  <c r="E33" i="57" s="1"/>
  <c r="E34" i="57" s="1"/>
  <c r="E35" i="57" s="1"/>
  <c r="E36" i="57" s="1"/>
  <c r="E37" i="57" s="1"/>
  <c r="E38" i="57" s="1"/>
  <c r="E39" i="57" s="1"/>
  <c r="E40" i="57" s="1"/>
  <c r="E41" i="57" s="1"/>
  <c r="E42" i="57" s="1"/>
  <c r="E43" i="57" s="1"/>
  <c r="E44" i="57" s="1"/>
  <c r="E45" i="57" s="1"/>
  <c r="E46" i="57" s="1"/>
  <c r="E47" i="57" s="1"/>
  <c r="E48" i="57" s="1"/>
  <c r="E49" i="57" s="1"/>
  <c r="E50" i="57" s="1"/>
  <c r="E51" i="57" s="1"/>
  <c r="E52" i="57" s="1"/>
  <c r="E53" i="57" s="1"/>
  <c r="E54" i="57" s="1"/>
  <c r="E55" i="57" s="1"/>
  <c r="E56" i="57" s="1"/>
  <c r="E57" i="57" s="1"/>
  <c r="E58" i="57" s="1"/>
  <c r="E59" i="57" s="1"/>
  <c r="E60" i="57" s="1"/>
  <c r="E61" i="57" s="1"/>
  <c r="E62" i="57" s="1"/>
  <c r="E63" i="57" s="1"/>
  <c r="E64" i="57" s="1"/>
  <c r="E65" i="57" s="1"/>
  <c r="E85" i="57"/>
  <c r="E74" i="57"/>
  <c r="E77" i="57"/>
  <c r="E69" i="57"/>
  <c r="E81" i="57"/>
  <c r="E71" i="57"/>
  <c r="E86" i="57"/>
  <c r="E76" i="57"/>
  <c r="E84" i="57"/>
  <c r="E75" i="57"/>
  <c r="E67" i="57"/>
  <c r="E72" i="57"/>
  <c r="E79" i="57"/>
  <c r="E73" i="57"/>
  <c r="E78" i="57"/>
  <c r="E80" i="57"/>
  <c r="E68" i="57"/>
  <c r="E66" i="57"/>
  <c r="E83" i="57"/>
  <c r="E82" i="57"/>
  <c r="E70" i="57"/>
  <c r="Q80" i="57"/>
  <c r="Q78" i="57"/>
  <c r="Q66" i="57"/>
  <c r="Q73" i="57"/>
  <c r="Q81" i="57"/>
  <c r="Q67" i="57"/>
  <c r="Q71" i="57"/>
  <c r="Q76" i="57"/>
  <c r="Q72" i="57"/>
  <c r="Q79" i="57"/>
  <c r="Q83" i="57"/>
  <c r="Q74" i="57"/>
  <c r="Q86" i="57"/>
  <c r="Q70" i="57"/>
  <c r="Q82" i="57"/>
  <c r="Q68" i="57"/>
  <c r="Q77" i="57"/>
  <c r="Q75" i="57"/>
  <c r="Q85" i="57"/>
  <c r="Q69" i="57"/>
  <c r="Q84" i="57"/>
  <c r="Q17" i="57"/>
  <c r="Q18" i="57" s="1"/>
  <c r="Q19" i="57" s="1"/>
  <c r="Q20" i="57" s="1"/>
  <c r="Q21" i="57" s="1"/>
  <c r="Q22" i="57" s="1"/>
  <c r="Q23" i="57" s="1"/>
  <c r="Q24" i="57" s="1"/>
  <c r="Q25" i="57" s="1"/>
  <c r="Q26" i="57" s="1"/>
  <c r="Q27" i="57" s="1"/>
  <c r="Q28" i="57" s="1"/>
  <c r="Q29" i="57" s="1"/>
  <c r="Q30" i="57" s="1"/>
  <c r="Q31" i="57" s="1"/>
  <c r="Q32" i="57" s="1"/>
  <c r="Q33" i="57" s="1"/>
  <c r="Q34" i="57" s="1"/>
  <c r="Q35" i="57" s="1"/>
  <c r="Q36" i="57" s="1"/>
  <c r="Q37" i="57" s="1"/>
  <c r="Q38" i="57" s="1"/>
  <c r="Q39" i="57" s="1"/>
  <c r="Q40" i="57" s="1"/>
  <c r="Q41" i="57" s="1"/>
  <c r="Q42" i="57" s="1"/>
  <c r="Q43" i="57" s="1"/>
  <c r="Q44" i="57" s="1"/>
  <c r="Q45" i="57" s="1"/>
  <c r="Q46" i="57" s="1"/>
  <c r="Q47" i="57" s="1"/>
  <c r="Q48" i="57" s="1"/>
  <c r="Q49" i="57" s="1"/>
  <c r="Q50" i="57" s="1"/>
  <c r="Q51" i="57" s="1"/>
  <c r="Q52" i="57" s="1"/>
  <c r="Q53" i="57" s="1"/>
  <c r="Q54" i="57" s="1"/>
  <c r="Q55" i="57" s="1"/>
  <c r="Q56" i="57" s="1"/>
  <c r="Q57" i="57" s="1"/>
  <c r="Q58" i="57" s="1"/>
  <c r="Q59" i="57" s="1"/>
  <c r="Q60" i="57" s="1"/>
  <c r="Q61" i="57" s="1"/>
  <c r="Q62" i="57" s="1"/>
  <c r="Q63" i="57" s="1"/>
  <c r="Q64" i="57" s="1"/>
  <c r="Q65" i="57" s="1"/>
  <c r="L68" i="57"/>
  <c r="L69" i="57"/>
  <c r="L79" i="57"/>
  <c r="L81" i="57"/>
  <c r="L83" i="57"/>
  <c r="L78" i="57"/>
  <c r="L80" i="57"/>
  <c r="L73" i="57"/>
  <c r="L17" i="57"/>
  <c r="L18" i="57" s="1"/>
  <c r="L19" i="57" s="1"/>
  <c r="L20" i="57" s="1"/>
  <c r="L21" i="57" s="1"/>
  <c r="L22" i="57" s="1"/>
  <c r="L23" i="57" s="1"/>
  <c r="L24" i="57" s="1"/>
  <c r="L25" i="57" s="1"/>
  <c r="L26" i="57" s="1"/>
  <c r="L27" i="57" s="1"/>
  <c r="L28" i="57" s="1"/>
  <c r="L29" i="57" s="1"/>
  <c r="L30" i="57" s="1"/>
  <c r="L31" i="57" s="1"/>
  <c r="L32" i="57" s="1"/>
  <c r="L33" i="57" s="1"/>
  <c r="L34" i="57" s="1"/>
  <c r="L35" i="57" s="1"/>
  <c r="L36" i="57" s="1"/>
  <c r="L37" i="57" s="1"/>
  <c r="L38" i="57" s="1"/>
  <c r="L39" i="57" s="1"/>
  <c r="L40" i="57" s="1"/>
  <c r="L41" i="57" s="1"/>
  <c r="L42" i="57" s="1"/>
  <c r="L43" i="57" s="1"/>
  <c r="L44" i="57" s="1"/>
  <c r="L45" i="57" s="1"/>
  <c r="L46" i="57" s="1"/>
  <c r="L47" i="57" s="1"/>
  <c r="L48" i="57" s="1"/>
  <c r="L49" i="57" s="1"/>
  <c r="L50" i="57" s="1"/>
  <c r="L51" i="57" s="1"/>
  <c r="L52" i="57" s="1"/>
  <c r="L53" i="57" s="1"/>
  <c r="L54" i="57" s="1"/>
  <c r="L55" i="57" s="1"/>
  <c r="L56" i="57" s="1"/>
  <c r="L57" i="57" s="1"/>
  <c r="L58" i="57" s="1"/>
  <c r="L59" i="57" s="1"/>
  <c r="L60" i="57" s="1"/>
  <c r="L61" i="57" s="1"/>
  <c r="L62" i="57" s="1"/>
  <c r="L63" i="57" s="1"/>
  <c r="L64" i="57" s="1"/>
  <c r="L65" i="57" s="1"/>
  <c r="L66" i="57"/>
  <c r="L77" i="57"/>
  <c r="L76" i="57"/>
  <c r="L82" i="57"/>
  <c r="L75" i="57"/>
  <c r="L86" i="57"/>
  <c r="L70" i="57"/>
  <c r="L71" i="57"/>
  <c r="L74" i="57"/>
  <c r="L72" i="57"/>
  <c r="L84" i="57"/>
  <c r="L85" i="57"/>
  <c r="L67" i="57"/>
  <c r="O74" i="57"/>
  <c r="O68" i="57"/>
  <c r="O69" i="57"/>
  <c r="O80" i="57"/>
  <c r="O79" i="57"/>
  <c r="O73" i="57"/>
  <c r="O85" i="57"/>
  <c r="O75" i="57"/>
  <c r="O83" i="57"/>
  <c r="O84" i="57"/>
  <c r="O72" i="57"/>
  <c r="O66" i="57"/>
  <c r="O67" i="57"/>
  <c r="O81" i="57"/>
  <c r="O86" i="57"/>
  <c r="O78" i="57"/>
  <c r="O17" i="57"/>
  <c r="O18" i="57" s="1"/>
  <c r="O19" i="57" s="1"/>
  <c r="O20" i="57" s="1"/>
  <c r="O21" i="57" s="1"/>
  <c r="O22" i="57" s="1"/>
  <c r="O23" i="57" s="1"/>
  <c r="O24" i="57" s="1"/>
  <c r="O25" i="57" s="1"/>
  <c r="O26" i="57" s="1"/>
  <c r="O27" i="57" s="1"/>
  <c r="O28" i="57" s="1"/>
  <c r="O29" i="57" s="1"/>
  <c r="O30" i="57" s="1"/>
  <c r="O31" i="57" s="1"/>
  <c r="O32" i="57" s="1"/>
  <c r="O33" i="57" s="1"/>
  <c r="O34" i="57" s="1"/>
  <c r="O35" i="57" s="1"/>
  <c r="O36" i="57" s="1"/>
  <c r="O37" i="57" s="1"/>
  <c r="O38" i="57" s="1"/>
  <c r="O39" i="57" s="1"/>
  <c r="O40" i="57" s="1"/>
  <c r="O41" i="57" s="1"/>
  <c r="O42" i="57" s="1"/>
  <c r="O43" i="57" s="1"/>
  <c r="O44" i="57" s="1"/>
  <c r="O45" i="57" s="1"/>
  <c r="O46" i="57" s="1"/>
  <c r="O47" i="57" s="1"/>
  <c r="O48" i="57" s="1"/>
  <c r="O49" i="57" s="1"/>
  <c r="O50" i="57" s="1"/>
  <c r="O51" i="57" s="1"/>
  <c r="O52" i="57" s="1"/>
  <c r="O53" i="57" s="1"/>
  <c r="O54" i="57" s="1"/>
  <c r="O55" i="57" s="1"/>
  <c r="O56" i="57" s="1"/>
  <c r="O57" i="57" s="1"/>
  <c r="O58" i="57" s="1"/>
  <c r="O59" i="57" s="1"/>
  <c r="O60" i="57" s="1"/>
  <c r="O61" i="57" s="1"/>
  <c r="O62" i="57" s="1"/>
  <c r="O63" i="57" s="1"/>
  <c r="O64" i="57" s="1"/>
  <c r="O65" i="57" s="1"/>
  <c r="O82" i="57"/>
  <c r="O76" i="57"/>
  <c r="O77" i="57"/>
  <c r="O71" i="57"/>
  <c r="O70" i="57"/>
  <c r="F68" i="57"/>
  <c r="F67" i="57"/>
  <c r="F80" i="57"/>
  <c r="F74" i="57"/>
  <c r="F82" i="57"/>
  <c r="F17" i="57"/>
  <c r="F18" i="57" s="1"/>
  <c r="F19" i="57" s="1"/>
  <c r="F20" i="57" s="1"/>
  <c r="F21" i="57" s="1"/>
  <c r="F22" i="57" s="1"/>
  <c r="F23" i="57" s="1"/>
  <c r="F24" i="57" s="1"/>
  <c r="F25" i="57" s="1"/>
  <c r="F26" i="57" s="1"/>
  <c r="F27" i="57" s="1"/>
  <c r="F28" i="57" s="1"/>
  <c r="F29" i="57" s="1"/>
  <c r="F30" i="57" s="1"/>
  <c r="F31" i="57" s="1"/>
  <c r="F32" i="57" s="1"/>
  <c r="F33" i="57" s="1"/>
  <c r="F34" i="57" s="1"/>
  <c r="F35" i="57" s="1"/>
  <c r="F36" i="57" s="1"/>
  <c r="F37" i="57" s="1"/>
  <c r="F38" i="57" s="1"/>
  <c r="F39" i="57" s="1"/>
  <c r="F40" i="57" s="1"/>
  <c r="F41" i="57" s="1"/>
  <c r="F42" i="57" s="1"/>
  <c r="F43" i="57" s="1"/>
  <c r="F44" i="57" s="1"/>
  <c r="F45" i="57" s="1"/>
  <c r="F46" i="57" s="1"/>
  <c r="F47" i="57" s="1"/>
  <c r="F48" i="57" s="1"/>
  <c r="F49" i="57" s="1"/>
  <c r="F50" i="57" s="1"/>
  <c r="F51" i="57" s="1"/>
  <c r="F52" i="57" s="1"/>
  <c r="F53" i="57" s="1"/>
  <c r="F54" i="57" s="1"/>
  <c r="F55" i="57" s="1"/>
  <c r="F56" i="57" s="1"/>
  <c r="F57" i="57" s="1"/>
  <c r="F58" i="57" s="1"/>
  <c r="F59" i="57" s="1"/>
  <c r="F60" i="57" s="1"/>
  <c r="F61" i="57" s="1"/>
  <c r="F62" i="57" s="1"/>
  <c r="F63" i="57" s="1"/>
  <c r="F64" i="57" s="1"/>
  <c r="F65" i="57" s="1"/>
  <c r="F86" i="57"/>
  <c r="F71" i="57"/>
  <c r="F69" i="57"/>
  <c r="F70" i="57"/>
  <c r="F81" i="57"/>
  <c r="F78" i="57"/>
  <c r="F66" i="57"/>
  <c r="F72" i="57"/>
  <c r="F84" i="57"/>
  <c r="F79" i="57"/>
  <c r="F85" i="57"/>
  <c r="F76" i="57"/>
  <c r="F83" i="57"/>
  <c r="F73" i="57"/>
  <c r="F75" i="57"/>
  <c r="F77" i="57"/>
  <c r="N67" i="57"/>
  <c r="N66" i="57"/>
  <c r="N77" i="57"/>
  <c r="N78" i="57"/>
  <c r="N68" i="57"/>
  <c r="N70" i="57"/>
  <c r="N17" i="57"/>
  <c r="N18" i="57" s="1"/>
  <c r="N19" i="57" s="1"/>
  <c r="N20" i="57" s="1"/>
  <c r="N21" i="57" s="1"/>
  <c r="N22" i="57" s="1"/>
  <c r="N23" i="57" s="1"/>
  <c r="N24" i="57" s="1"/>
  <c r="N25" i="57" s="1"/>
  <c r="N26" i="57" s="1"/>
  <c r="N27" i="57" s="1"/>
  <c r="N28" i="57" s="1"/>
  <c r="N29" i="57" s="1"/>
  <c r="N30" i="57" s="1"/>
  <c r="N31" i="57" s="1"/>
  <c r="N32" i="57" s="1"/>
  <c r="N33" i="57" s="1"/>
  <c r="N34" i="57" s="1"/>
  <c r="N35" i="57" s="1"/>
  <c r="N36" i="57" s="1"/>
  <c r="N37" i="57" s="1"/>
  <c r="N38" i="57" s="1"/>
  <c r="N39" i="57" s="1"/>
  <c r="N40" i="57" s="1"/>
  <c r="N41" i="57" s="1"/>
  <c r="N42" i="57" s="1"/>
  <c r="N43" i="57" s="1"/>
  <c r="N44" i="57" s="1"/>
  <c r="N45" i="57" s="1"/>
  <c r="N46" i="57" s="1"/>
  <c r="N47" i="57" s="1"/>
  <c r="N48" i="57" s="1"/>
  <c r="N49" i="57" s="1"/>
  <c r="N50" i="57" s="1"/>
  <c r="N51" i="57" s="1"/>
  <c r="N52" i="57" s="1"/>
  <c r="N53" i="57" s="1"/>
  <c r="N54" i="57" s="1"/>
  <c r="N55" i="57" s="1"/>
  <c r="N56" i="57" s="1"/>
  <c r="N57" i="57" s="1"/>
  <c r="N58" i="57" s="1"/>
  <c r="N59" i="57" s="1"/>
  <c r="N60" i="57" s="1"/>
  <c r="N61" i="57" s="1"/>
  <c r="N62" i="57" s="1"/>
  <c r="N63" i="57" s="1"/>
  <c r="N64" i="57" s="1"/>
  <c r="N65" i="57" s="1"/>
  <c r="N81" i="57"/>
  <c r="N86" i="57"/>
  <c r="N83" i="57"/>
  <c r="N74" i="57"/>
  <c r="N84" i="57"/>
  <c r="N71" i="57"/>
  <c r="N69" i="57"/>
  <c r="N80" i="57"/>
  <c r="N82" i="57"/>
  <c r="N73" i="57"/>
  <c r="N79" i="57"/>
  <c r="N85" i="57"/>
  <c r="N72" i="57"/>
  <c r="N75" i="57"/>
  <c r="N76" i="57"/>
  <c r="F8" i="40"/>
  <c r="O49" i="39"/>
  <c r="O48" i="39"/>
  <c r="O47" i="39"/>
  <c r="O46" i="39"/>
  <c r="O45" i="39"/>
  <c r="C45" i="39"/>
  <c r="D45" i="39"/>
  <c r="E45" i="39"/>
  <c r="D46" i="39"/>
  <c r="E46" i="39"/>
  <c r="D47" i="39"/>
  <c r="E47" i="39"/>
  <c r="D48" i="39"/>
  <c r="E48" i="39"/>
  <c r="D49" i="39"/>
  <c r="E49" i="39"/>
  <c r="D12" i="39"/>
  <c r="F12" i="39" s="1"/>
  <c r="G12" i="39" s="1"/>
  <c r="I12" i="39" s="1"/>
  <c r="V6" i="42" l="1"/>
  <c r="U6" i="42"/>
  <c r="T6" i="42"/>
  <c r="S6" i="42"/>
  <c r="Q6" i="42"/>
  <c r="P6" i="42"/>
  <c r="O6" i="42"/>
  <c r="N6" i="42"/>
  <c r="L6" i="42"/>
  <c r="K6" i="42"/>
  <c r="J6" i="42"/>
  <c r="I6" i="42"/>
  <c r="G6" i="42"/>
  <c r="F6" i="42"/>
  <c r="E6" i="42"/>
  <c r="D6" i="42"/>
  <c r="H36" i="40" l="1"/>
  <c r="G36" i="40"/>
  <c r="F36" i="40"/>
  <c r="F35" i="40"/>
  <c r="H35" i="40"/>
  <c r="G35" i="40"/>
  <c r="C36" i="40"/>
  <c r="C35" i="40"/>
  <c r="R32" i="40"/>
  <c r="V9" i="42" s="1"/>
  <c r="Q32" i="40"/>
  <c r="P32" i="40"/>
  <c r="N32" i="40"/>
  <c r="V16" i="42" s="1"/>
  <c r="M32" i="40"/>
  <c r="V15" i="42" s="1"/>
  <c r="L32" i="40"/>
  <c r="V14" i="42" s="1"/>
  <c r="J32" i="40"/>
  <c r="V13" i="42" s="1"/>
  <c r="I32" i="40"/>
  <c r="V12" i="42" s="1"/>
  <c r="H32" i="40"/>
  <c r="V11" i="42" s="1"/>
  <c r="R31" i="40"/>
  <c r="U9" i="42" s="1"/>
  <c r="Q31" i="40"/>
  <c r="P31" i="40"/>
  <c r="N31" i="40"/>
  <c r="U16" i="42" s="1"/>
  <c r="M31" i="40"/>
  <c r="U15" i="42" s="1"/>
  <c r="L31" i="40"/>
  <c r="U14" i="42" s="1"/>
  <c r="J31" i="40"/>
  <c r="U13" i="42" s="1"/>
  <c r="I31" i="40"/>
  <c r="U12" i="42" s="1"/>
  <c r="H31" i="40"/>
  <c r="U11" i="42" s="1"/>
  <c r="R30" i="40"/>
  <c r="T9" i="42" s="1"/>
  <c r="Q30" i="40"/>
  <c r="P30" i="40"/>
  <c r="N30" i="40"/>
  <c r="T16" i="42" s="1"/>
  <c r="M30" i="40"/>
  <c r="T15" i="42" s="1"/>
  <c r="L30" i="40"/>
  <c r="T14" i="42" s="1"/>
  <c r="J30" i="40"/>
  <c r="T13" i="42" s="1"/>
  <c r="I30" i="40"/>
  <c r="T12" i="42" s="1"/>
  <c r="H30" i="40"/>
  <c r="T11" i="42" s="1"/>
  <c r="R29" i="40"/>
  <c r="S9" i="42" s="1"/>
  <c r="Q29" i="40"/>
  <c r="P29" i="40"/>
  <c r="N29" i="40"/>
  <c r="S16" i="42" s="1"/>
  <c r="M29" i="40"/>
  <c r="S15" i="42" s="1"/>
  <c r="L29" i="40"/>
  <c r="S14" i="42" s="1"/>
  <c r="J29" i="40"/>
  <c r="S13" i="42" s="1"/>
  <c r="I29" i="40"/>
  <c r="S12" i="42" s="1"/>
  <c r="H29" i="40"/>
  <c r="S11" i="42" s="1"/>
  <c r="R28" i="40"/>
  <c r="R9" i="42" s="1"/>
  <c r="Q28" i="40"/>
  <c r="P28" i="40"/>
  <c r="N28" i="40"/>
  <c r="R16" i="42" s="1"/>
  <c r="M28" i="40"/>
  <c r="R15" i="42" s="1"/>
  <c r="L28" i="40"/>
  <c r="R14" i="42" s="1"/>
  <c r="J28" i="40"/>
  <c r="R13" i="42" s="1"/>
  <c r="I28" i="40"/>
  <c r="R12" i="42" s="1"/>
  <c r="H28" i="40"/>
  <c r="R11" i="42" s="1"/>
  <c r="R27" i="40"/>
  <c r="Q9" i="42" s="1"/>
  <c r="N27" i="40"/>
  <c r="Q16" i="42" s="1"/>
  <c r="J27" i="40"/>
  <c r="Q13" i="42" s="1"/>
  <c r="H27" i="40"/>
  <c r="Q11" i="42" s="1"/>
  <c r="R26" i="40"/>
  <c r="P9" i="42" s="1"/>
  <c r="N26" i="40"/>
  <c r="P16" i="42" s="1"/>
  <c r="J26" i="40"/>
  <c r="P13" i="42" s="1"/>
  <c r="H26" i="40"/>
  <c r="P11" i="42" s="1"/>
  <c r="R25" i="40"/>
  <c r="O9" i="42" s="1"/>
  <c r="N25" i="40"/>
  <c r="O16" i="42" s="1"/>
  <c r="J25" i="40"/>
  <c r="O13" i="42" s="1"/>
  <c r="H25" i="40"/>
  <c r="O11" i="42" s="1"/>
  <c r="R24" i="40"/>
  <c r="N9" i="42" s="1"/>
  <c r="N24" i="40"/>
  <c r="N16" i="42" s="1"/>
  <c r="J24" i="40"/>
  <c r="N13" i="42" s="1"/>
  <c r="H24" i="40"/>
  <c r="N11" i="42" s="1"/>
  <c r="R23" i="40"/>
  <c r="M9" i="42" s="1"/>
  <c r="N23" i="40"/>
  <c r="M16" i="42" s="1"/>
  <c r="J23" i="40"/>
  <c r="M13" i="42" s="1"/>
  <c r="H23" i="40"/>
  <c r="M11" i="42" s="1"/>
  <c r="R22" i="40"/>
  <c r="L9" i="42" s="1"/>
  <c r="N22" i="40"/>
  <c r="L16" i="42" s="1"/>
  <c r="J22" i="40"/>
  <c r="L13" i="42" s="1"/>
  <c r="H22" i="40"/>
  <c r="L11" i="42" s="1"/>
  <c r="R21" i="40"/>
  <c r="K9" i="42" s="1"/>
  <c r="N21" i="40"/>
  <c r="K16" i="42" s="1"/>
  <c r="J21" i="40"/>
  <c r="K13" i="42" s="1"/>
  <c r="H21" i="40"/>
  <c r="K11" i="42" s="1"/>
  <c r="R20" i="40"/>
  <c r="J9" i="42" s="1"/>
  <c r="N20" i="40"/>
  <c r="J16" i="42" s="1"/>
  <c r="J20" i="40"/>
  <c r="J13" i="42" s="1"/>
  <c r="H20" i="40"/>
  <c r="J11" i="42" s="1"/>
  <c r="R19" i="40"/>
  <c r="I9" i="42" s="1"/>
  <c r="N19" i="40"/>
  <c r="I16" i="42" s="1"/>
  <c r="J19" i="40"/>
  <c r="I13" i="42" s="1"/>
  <c r="H19" i="40"/>
  <c r="I11" i="42" s="1"/>
  <c r="R18" i="40"/>
  <c r="H9" i="42" s="1"/>
  <c r="N18" i="40"/>
  <c r="H16" i="42" s="1"/>
  <c r="J18" i="40"/>
  <c r="H13" i="42" s="1"/>
  <c r="H18" i="40"/>
  <c r="H11" i="42" s="1"/>
  <c r="R17" i="40"/>
  <c r="G9" i="42" s="1"/>
  <c r="N17" i="40"/>
  <c r="G16" i="42" s="1"/>
  <c r="J17" i="40"/>
  <c r="G13" i="42" s="1"/>
  <c r="H17" i="40"/>
  <c r="G11" i="42" s="1"/>
  <c r="R16" i="40"/>
  <c r="F9" i="42" s="1"/>
  <c r="N16" i="40"/>
  <c r="F16" i="42" s="1"/>
  <c r="J16" i="40"/>
  <c r="F13" i="42" s="1"/>
  <c r="H16" i="40"/>
  <c r="F11" i="42" s="1"/>
  <c r="R15" i="40"/>
  <c r="E9" i="42" s="1"/>
  <c r="N15" i="40"/>
  <c r="E16" i="42" s="1"/>
  <c r="J15" i="40"/>
  <c r="E13" i="42" s="1"/>
  <c r="H15" i="40"/>
  <c r="E11" i="42" s="1"/>
  <c r="R14" i="40"/>
  <c r="D9" i="42" s="1"/>
  <c r="N14" i="40"/>
  <c r="D16" i="42" s="1"/>
  <c r="J14" i="40"/>
  <c r="D13" i="42" s="1"/>
  <c r="H14" i="40"/>
  <c r="D11" i="42" s="1"/>
  <c r="R13" i="40"/>
  <c r="N13" i="40"/>
  <c r="J13" i="40"/>
  <c r="H13" i="40"/>
  <c r="F32" i="40"/>
  <c r="F31" i="40"/>
  <c r="F30" i="40"/>
  <c r="F29" i="40"/>
  <c r="F28" i="40"/>
  <c r="F27" i="40"/>
  <c r="F26" i="40"/>
  <c r="F25" i="40"/>
  <c r="F24" i="40"/>
  <c r="F23" i="40"/>
  <c r="F22" i="40"/>
  <c r="F21" i="40"/>
  <c r="F20" i="40"/>
  <c r="F19" i="40"/>
  <c r="F18" i="40"/>
  <c r="F17" i="40"/>
  <c r="F16" i="40"/>
  <c r="F15" i="40"/>
  <c r="F14" i="40"/>
  <c r="F13" i="40"/>
  <c r="E32" i="40"/>
  <c r="D32" i="40"/>
  <c r="V8" i="42" s="1"/>
  <c r="E31" i="40"/>
  <c r="D31" i="40"/>
  <c r="U8" i="42" s="1"/>
  <c r="E30" i="40"/>
  <c r="D30" i="40"/>
  <c r="T8" i="42" s="1"/>
  <c r="E29" i="40"/>
  <c r="D29" i="40"/>
  <c r="S8" i="42" s="1"/>
  <c r="E28" i="40"/>
  <c r="D28" i="40"/>
  <c r="R8" i="42" s="1"/>
  <c r="C28" i="40"/>
  <c r="R6" i="42" s="1"/>
  <c r="E27" i="40"/>
  <c r="D27" i="40"/>
  <c r="Q8" i="42" s="1"/>
  <c r="E26" i="40"/>
  <c r="D26" i="40"/>
  <c r="P8" i="42" s="1"/>
  <c r="E25" i="40"/>
  <c r="D25" i="40"/>
  <c r="O8" i="42" s="1"/>
  <c r="E24" i="40"/>
  <c r="D24" i="40"/>
  <c r="N8" i="42" s="1"/>
  <c r="E23" i="40"/>
  <c r="D23" i="40"/>
  <c r="M8" i="42" s="1"/>
  <c r="C23" i="40"/>
  <c r="M6" i="42" s="1"/>
  <c r="E22" i="40"/>
  <c r="D22" i="40"/>
  <c r="L8" i="42" s="1"/>
  <c r="E21" i="40"/>
  <c r="D21" i="40"/>
  <c r="K8" i="42" s="1"/>
  <c r="E20" i="40"/>
  <c r="D20" i="40"/>
  <c r="J8" i="42" s="1"/>
  <c r="E19" i="40"/>
  <c r="D19" i="40"/>
  <c r="I8" i="42" s="1"/>
  <c r="E18" i="40"/>
  <c r="D18" i="40"/>
  <c r="H8" i="42" s="1"/>
  <c r="C18" i="40"/>
  <c r="H6" i="42" s="1"/>
  <c r="E17" i="40"/>
  <c r="D17" i="40"/>
  <c r="G8" i="42" s="1"/>
  <c r="E16" i="40"/>
  <c r="D16" i="40"/>
  <c r="F8" i="42" s="1"/>
  <c r="E15" i="40"/>
  <c r="D15" i="40"/>
  <c r="E8" i="42" s="1"/>
  <c r="E14" i="40"/>
  <c r="D14" i="40"/>
  <c r="D8" i="42" s="1"/>
  <c r="E13" i="40"/>
  <c r="D13" i="40"/>
  <c r="C8" i="42" s="1"/>
  <c r="C13" i="40"/>
  <c r="C6" i="42" s="1"/>
  <c r="O28" i="40" l="1"/>
  <c r="G28" i="40"/>
  <c r="K28" i="40"/>
  <c r="O30" i="40"/>
  <c r="G30" i="40"/>
  <c r="K30" i="40"/>
  <c r="O32" i="40"/>
  <c r="G32" i="40"/>
  <c r="K32" i="40"/>
  <c r="K29" i="40"/>
  <c r="O29" i="40"/>
  <c r="G29" i="40"/>
  <c r="K31" i="40"/>
  <c r="O31" i="40"/>
  <c r="G31" i="40"/>
  <c r="G9" i="40"/>
  <c r="G13" i="40" s="1"/>
  <c r="C11" i="42"/>
  <c r="C13" i="42"/>
  <c r="C16" i="42"/>
  <c r="C9" i="42"/>
  <c r="V10" i="42" l="1"/>
  <c r="V86" i="42" s="1"/>
  <c r="T10" i="42"/>
  <c r="T80" i="42" s="1"/>
  <c r="U10" i="42"/>
  <c r="U84" i="42" s="1"/>
  <c r="R10" i="42"/>
  <c r="R79" i="42" s="1"/>
  <c r="S10" i="42"/>
  <c r="S71" i="42" s="1"/>
  <c r="U74" i="42"/>
  <c r="U62" i="42"/>
  <c r="U53" i="42"/>
  <c r="G26" i="40"/>
  <c r="G24" i="40"/>
  <c r="G22" i="40"/>
  <c r="G20" i="40"/>
  <c r="G18" i="40"/>
  <c r="G16" i="40"/>
  <c r="G14" i="40"/>
  <c r="G27" i="40"/>
  <c r="G25" i="40"/>
  <c r="G23" i="40"/>
  <c r="G21" i="40"/>
  <c r="G19" i="40"/>
  <c r="G17" i="40"/>
  <c r="G15" i="40"/>
  <c r="U45" i="42" l="1"/>
  <c r="U19" i="42"/>
  <c r="U81" i="42"/>
  <c r="U54" i="42"/>
  <c r="U61" i="42"/>
  <c r="V71" i="42"/>
  <c r="V79" i="42"/>
  <c r="V38" i="42"/>
  <c r="V37" i="42"/>
  <c r="U25" i="42"/>
  <c r="U28" i="42"/>
  <c r="U29" i="42"/>
  <c r="U65" i="42"/>
  <c r="U66" i="42"/>
  <c r="U46" i="42"/>
  <c r="U73" i="42"/>
  <c r="U82" i="42"/>
  <c r="U26" i="42"/>
  <c r="S22" i="42"/>
  <c r="S38" i="42"/>
  <c r="U31" i="42"/>
  <c r="U41" i="42"/>
  <c r="U49" i="42"/>
  <c r="U57" i="42"/>
  <c r="U18" i="42"/>
  <c r="U34" i="42"/>
  <c r="U69" i="42"/>
  <c r="U77" i="42"/>
  <c r="U85" i="42"/>
  <c r="U35" i="42"/>
  <c r="U42" i="42"/>
  <c r="U50" i="42"/>
  <c r="U58" i="42"/>
  <c r="U20" i="42"/>
  <c r="U36" i="42"/>
  <c r="U70" i="42"/>
  <c r="U78" i="42"/>
  <c r="U86" i="42"/>
  <c r="R30" i="42"/>
  <c r="U39" i="42"/>
  <c r="U43" i="42"/>
  <c r="U51" i="42"/>
  <c r="U59" i="42"/>
  <c r="U22" i="42"/>
  <c r="U38" i="42"/>
  <c r="U71" i="42"/>
  <c r="U79" i="42"/>
  <c r="U21" i="42"/>
  <c r="U44" i="42"/>
  <c r="U52" i="42"/>
  <c r="U60" i="42"/>
  <c r="U24" i="42"/>
  <c r="U40" i="42"/>
  <c r="U72" i="42"/>
  <c r="U80" i="42"/>
  <c r="R35" i="42"/>
  <c r="U17" i="42"/>
  <c r="U23" i="42"/>
  <c r="U33" i="42"/>
  <c r="U47" i="42"/>
  <c r="U55" i="42"/>
  <c r="U63" i="42"/>
  <c r="U30" i="42"/>
  <c r="U67" i="42"/>
  <c r="U75" i="42"/>
  <c r="U83" i="42"/>
  <c r="R69" i="42"/>
  <c r="U27" i="42"/>
  <c r="U37" i="42"/>
  <c r="U48" i="42"/>
  <c r="U56" i="42"/>
  <c r="U64" i="42"/>
  <c r="U32" i="42"/>
  <c r="U68" i="42"/>
  <c r="U76" i="42"/>
  <c r="R46" i="42"/>
  <c r="S72" i="42"/>
  <c r="V47" i="42"/>
  <c r="S23" i="42"/>
  <c r="S61" i="42"/>
  <c r="R86" i="42"/>
  <c r="R24" i="42"/>
  <c r="R54" i="42"/>
  <c r="R40" i="42"/>
  <c r="R57" i="42"/>
  <c r="R25" i="42"/>
  <c r="R61" i="42"/>
  <c r="R34" i="42"/>
  <c r="R49" i="42"/>
  <c r="R33" i="42"/>
  <c r="R65" i="42"/>
  <c r="R17" i="42"/>
  <c r="R45" i="42"/>
  <c r="R70" i="42"/>
  <c r="R19" i="42"/>
  <c r="R53" i="42"/>
  <c r="R73" i="42"/>
  <c r="R77" i="42"/>
  <c r="R78" i="42"/>
  <c r="R81" i="42"/>
  <c r="R41" i="42"/>
  <c r="R62" i="42"/>
  <c r="R85" i="42"/>
  <c r="T86" i="42"/>
  <c r="T26" i="42"/>
  <c r="T21" i="42"/>
  <c r="T45" i="42"/>
  <c r="T63" i="42"/>
  <c r="R38" i="42"/>
  <c r="R37" i="42"/>
  <c r="R55" i="42"/>
  <c r="R63" i="42"/>
  <c r="R71" i="42"/>
  <c r="T20" i="42"/>
  <c r="T30" i="42"/>
  <c r="T23" i="42"/>
  <c r="T47" i="42"/>
  <c r="S85" i="42"/>
  <c r="R20" i="42"/>
  <c r="R23" i="42"/>
  <c r="R39" i="42"/>
  <c r="R48" i="42"/>
  <c r="R56" i="42"/>
  <c r="R64" i="42"/>
  <c r="R72" i="42"/>
  <c r="R80" i="42"/>
  <c r="V21" i="42"/>
  <c r="T24" i="42"/>
  <c r="T34" i="42"/>
  <c r="T29" i="42"/>
  <c r="T48" i="42"/>
  <c r="T77" i="42"/>
  <c r="T76" i="42"/>
  <c r="T31" i="42"/>
  <c r="R27" i="42"/>
  <c r="T60" i="42"/>
  <c r="T78" i="42"/>
  <c r="R18" i="42"/>
  <c r="R42" i="42"/>
  <c r="R58" i="42"/>
  <c r="R66" i="42"/>
  <c r="R74" i="42"/>
  <c r="R82" i="42"/>
  <c r="T32" i="42"/>
  <c r="T66" i="42"/>
  <c r="T55" i="42"/>
  <c r="T81" i="42"/>
  <c r="S45" i="42"/>
  <c r="R22" i="42"/>
  <c r="R32" i="42"/>
  <c r="R29" i="42"/>
  <c r="R43" i="42"/>
  <c r="R51" i="42"/>
  <c r="R59" i="42"/>
  <c r="R67" i="42"/>
  <c r="R75" i="42"/>
  <c r="R83" i="42"/>
  <c r="V55" i="42"/>
  <c r="T36" i="42"/>
  <c r="T68" i="42"/>
  <c r="T39" i="42"/>
  <c r="T56" i="42"/>
  <c r="T82" i="42"/>
  <c r="T44" i="42"/>
  <c r="T28" i="42"/>
  <c r="T38" i="42"/>
  <c r="T51" i="42"/>
  <c r="R28" i="42"/>
  <c r="R50" i="42"/>
  <c r="T33" i="42"/>
  <c r="S53" i="42"/>
  <c r="R26" i="42"/>
  <c r="R36" i="42"/>
  <c r="R31" i="42"/>
  <c r="R44" i="42"/>
  <c r="R52" i="42"/>
  <c r="R60" i="42"/>
  <c r="R68" i="42"/>
  <c r="R76" i="42"/>
  <c r="R84" i="42"/>
  <c r="V63" i="42"/>
  <c r="T40" i="42"/>
  <c r="T74" i="42"/>
  <c r="T43" i="42"/>
  <c r="T59" i="42"/>
  <c r="T85" i="42"/>
  <c r="T22" i="42"/>
  <c r="T17" i="42"/>
  <c r="R21" i="42"/>
  <c r="R47" i="42"/>
  <c r="T64" i="42"/>
  <c r="S21" i="42"/>
  <c r="S46" i="42"/>
  <c r="S24" i="42"/>
  <c r="S40" i="42"/>
  <c r="V20" i="42"/>
  <c r="V23" i="42"/>
  <c r="V39" i="42"/>
  <c r="V48" i="42"/>
  <c r="V56" i="42"/>
  <c r="V64" i="42"/>
  <c r="V72" i="42"/>
  <c r="V80" i="42"/>
  <c r="S25" i="42"/>
  <c r="S31" i="42"/>
  <c r="S47" i="42"/>
  <c r="S55" i="42"/>
  <c r="S63" i="42"/>
  <c r="S26" i="42"/>
  <c r="S78" i="42"/>
  <c r="S66" i="42"/>
  <c r="S74" i="42"/>
  <c r="V24" i="42"/>
  <c r="V25" i="42"/>
  <c r="V41" i="42"/>
  <c r="V49" i="42"/>
  <c r="V57" i="42"/>
  <c r="V65" i="42"/>
  <c r="V73" i="42"/>
  <c r="V81" i="42"/>
  <c r="S82" i="42"/>
  <c r="S54" i="42"/>
  <c r="S65" i="42"/>
  <c r="V17" i="42"/>
  <c r="S28" i="42"/>
  <c r="S33" i="42"/>
  <c r="S39" i="42"/>
  <c r="S49" i="42"/>
  <c r="S57" i="42"/>
  <c r="S80" i="42"/>
  <c r="S30" i="42"/>
  <c r="S86" i="42"/>
  <c r="S68" i="42"/>
  <c r="S76" i="42"/>
  <c r="V22" i="42"/>
  <c r="V32" i="42"/>
  <c r="V29" i="42"/>
  <c r="V43" i="42"/>
  <c r="V51" i="42"/>
  <c r="V59" i="42"/>
  <c r="V67" i="42"/>
  <c r="V75" i="42"/>
  <c r="V83" i="42"/>
  <c r="S29" i="42"/>
  <c r="S48" i="42"/>
  <c r="S67" i="42"/>
  <c r="V28" i="42"/>
  <c r="V50" i="42"/>
  <c r="V82" i="42"/>
  <c r="S37" i="42"/>
  <c r="S42" i="42"/>
  <c r="S50" i="42"/>
  <c r="S58" i="42"/>
  <c r="S84" i="42"/>
  <c r="S32" i="42"/>
  <c r="S79" i="42"/>
  <c r="S69" i="42"/>
  <c r="S77" i="42"/>
  <c r="V26" i="42"/>
  <c r="V36" i="42"/>
  <c r="V31" i="42"/>
  <c r="V44" i="42"/>
  <c r="V52" i="42"/>
  <c r="V60" i="42"/>
  <c r="V68" i="42"/>
  <c r="V76" i="42"/>
  <c r="V84" i="42"/>
  <c r="S27" i="42"/>
  <c r="S62" i="42"/>
  <c r="S73" i="42"/>
  <c r="S56" i="42"/>
  <c r="V27" i="42"/>
  <c r="V58" i="42"/>
  <c r="V74" i="42"/>
  <c r="S41" i="42"/>
  <c r="S43" i="42"/>
  <c r="S51" i="42"/>
  <c r="S59" i="42"/>
  <c r="S18" i="42"/>
  <c r="S34" i="42"/>
  <c r="S81" i="42"/>
  <c r="S70" i="42"/>
  <c r="V30" i="42"/>
  <c r="V40" i="42"/>
  <c r="V33" i="42"/>
  <c r="V45" i="42"/>
  <c r="V53" i="42"/>
  <c r="V61" i="42"/>
  <c r="V69" i="42"/>
  <c r="V77" i="42"/>
  <c r="V85" i="42"/>
  <c r="S35" i="42"/>
  <c r="S64" i="42"/>
  <c r="S75" i="42"/>
  <c r="V18" i="42"/>
  <c r="V42" i="42"/>
  <c r="V66" i="42"/>
  <c r="S17" i="42"/>
  <c r="S19" i="42"/>
  <c r="S44" i="42"/>
  <c r="S52" i="42"/>
  <c r="S60" i="42"/>
  <c r="S20" i="42"/>
  <c r="S36" i="42"/>
  <c r="S83" i="42"/>
  <c r="V34" i="42"/>
  <c r="V19" i="42"/>
  <c r="V35" i="42"/>
  <c r="V46" i="42"/>
  <c r="V54" i="42"/>
  <c r="V62" i="42"/>
  <c r="V70" i="42"/>
  <c r="V78" i="42"/>
  <c r="T69" i="42"/>
  <c r="T18" i="42"/>
  <c r="T72" i="42"/>
  <c r="T37" i="42"/>
  <c r="T52" i="42"/>
  <c r="T71" i="42"/>
  <c r="K19" i="40"/>
  <c r="K20" i="40"/>
  <c r="T53" i="42"/>
  <c r="T61" i="42"/>
  <c r="T73" i="42"/>
  <c r="T83" i="42"/>
  <c r="K23" i="40"/>
  <c r="K24" i="40"/>
  <c r="T19" i="42"/>
  <c r="T35" i="42"/>
  <c r="T46" i="42"/>
  <c r="T54" i="42"/>
  <c r="T62" i="42"/>
  <c r="T75" i="42"/>
  <c r="T84" i="42"/>
  <c r="K26" i="40"/>
  <c r="K25" i="40"/>
  <c r="K27" i="40"/>
  <c r="K14" i="40"/>
  <c r="T25" i="42"/>
  <c r="T41" i="42"/>
  <c r="T49" i="42"/>
  <c r="T57" i="42"/>
  <c r="T65" i="42"/>
  <c r="T79" i="42"/>
  <c r="K17" i="40"/>
  <c r="K15" i="40"/>
  <c r="K16" i="40"/>
  <c r="T70" i="42"/>
  <c r="T27" i="42"/>
  <c r="T42" i="42"/>
  <c r="T50" i="42"/>
  <c r="T58" i="42"/>
  <c r="T67" i="42"/>
  <c r="D10" i="42"/>
  <c r="D86" i="42" s="1"/>
  <c r="O10" i="42"/>
  <c r="O76" i="42" s="1"/>
  <c r="G10" i="42"/>
  <c r="P10" i="42"/>
  <c r="P17" i="42" s="1"/>
  <c r="Q10" i="42"/>
  <c r="J10" i="42"/>
  <c r="I10" i="42"/>
  <c r="F10" i="42"/>
  <c r="F17" i="42" s="1"/>
  <c r="C10" i="42"/>
  <c r="K13" i="40"/>
  <c r="M10" i="42"/>
  <c r="M17" i="42" s="1"/>
  <c r="N10" i="42"/>
  <c r="E10" i="42"/>
  <c r="K21" i="40"/>
  <c r="K10" i="42"/>
  <c r="K18" i="40"/>
  <c r="H10" i="42"/>
  <c r="K22" i="40"/>
  <c r="L10" i="42"/>
  <c r="E44" i="39"/>
  <c r="E43" i="39"/>
  <c r="E42" i="39"/>
  <c r="E41" i="39"/>
  <c r="E40" i="39"/>
  <c r="E39" i="39"/>
  <c r="E38" i="39"/>
  <c r="E37" i="39"/>
  <c r="E36" i="39"/>
  <c r="E35" i="39"/>
  <c r="E34" i="39"/>
  <c r="E33" i="39"/>
  <c r="E32" i="39"/>
  <c r="E31" i="39"/>
  <c r="E30" i="39"/>
  <c r="D44" i="39"/>
  <c r="D43" i="39"/>
  <c r="D42" i="39"/>
  <c r="D41" i="39"/>
  <c r="D40" i="39"/>
  <c r="D39" i="39"/>
  <c r="D38" i="39"/>
  <c r="D37" i="39"/>
  <c r="D36" i="39"/>
  <c r="D35" i="39"/>
  <c r="D34" i="39"/>
  <c r="D33" i="39"/>
  <c r="D32" i="39"/>
  <c r="D31" i="39"/>
  <c r="D30" i="39"/>
  <c r="C40" i="39"/>
  <c r="C35" i="39"/>
  <c r="C30" i="39"/>
  <c r="D74" i="42" l="1"/>
  <c r="D17" i="42"/>
  <c r="D69" i="42"/>
  <c r="D73" i="42"/>
  <c r="D70" i="42"/>
  <c r="D78" i="42"/>
  <c r="D77" i="42"/>
  <c r="O77" i="42"/>
  <c r="D81" i="42"/>
  <c r="D66" i="42"/>
  <c r="D85" i="42"/>
  <c r="D68" i="42"/>
  <c r="D72" i="42"/>
  <c r="D76" i="42"/>
  <c r="D67" i="42"/>
  <c r="D71" i="42"/>
  <c r="D75" i="42"/>
  <c r="D79" i="42"/>
  <c r="D83" i="42"/>
  <c r="O78" i="42"/>
  <c r="O69" i="42"/>
  <c r="O17" i="42"/>
  <c r="O81" i="42"/>
  <c r="O86" i="42"/>
  <c r="O73" i="42"/>
  <c r="O79" i="42"/>
  <c r="O82" i="42"/>
  <c r="O67" i="42"/>
  <c r="O71" i="42"/>
  <c r="O75" i="42"/>
  <c r="O85" i="42"/>
  <c r="O83" i="42"/>
  <c r="O80" i="42"/>
  <c r="O84" i="42"/>
  <c r="O66" i="42"/>
  <c r="O68" i="42"/>
  <c r="O70" i="42"/>
  <c r="O72" i="42"/>
  <c r="O74" i="42"/>
  <c r="D80" i="42"/>
  <c r="D82" i="42"/>
  <c r="D84" i="42"/>
  <c r="N86" i="42"/>
  <c r="N85" i="42"/>
  <c r="N84" i="42"/>
  <c r="N83" i="42"/>
  <c r="N82" i="42"/>
  <c r="N81" i="42"/>
  <c r="N80" i="42"/>
  <c r="N79" i="42"/>
  <c r="N78" i="42"/>
  <c r="N77" i="42"/>
  <c r="N76" i="42"/>
  <c r="N75" i="42"/>
  <c r="N74" i="42"/>
  <c r="N73" i="42"/>
  <c r="N72" i="42"/>
  <c r="N71" i="42"/>
  <c r="N70" i="42"/>
  <c r="N69" i="42"/>
  <c r="N68" i="42"/>
  <c r="N67" i="42"/>
  <c r="N66" i="42"/>
  <c r="F86" i="42"/>
  <c r="F85" i="42"/>
  <c r="F84" i="42"/>
  <c r="F83" i="42"/>
  <c r="F82" i="42"/>
  <c r="F81" i="42"/>
  <c r="F80" i="42"/>
  <c r="F79" i="42"/>
  <c r="F78" i="42"/>
  <c r="F77" i="42"/>
  <c r="F76" i="42"/>
  <c r="F75" i="42"/>
  <c r="F74" i="42"/>
  <c r="F73" i="42"/>
  <c r="F72" i="42"/>
  <c r="F71" i="42"/>
  <c r="F70" i="42"/>
  <c r="F69" i="42"/>
  <c r="F68" i="42"/>
  <c r="F67" i="42"/>
  <c r="F66" i="42"/>
  <c r="J86" i="42"/>
  <c r="J85" i="42"/>
  <c r="J84" i="42"/>
  <c r="J83" i="42"/>
  <c r="J82" i="42"/>
  <c r="J81" i="42"/>
  <c r="J80" i="42"/>
  <c r="J79" i="42"/>
  <c r="J78" i="42"/>
  <c r="J77" i="42"/>
  <c r="J76" i="42"/>
  <c r="J75" i="42"/>
  <c r="J74" i="42"/>
  <c r="J73" i="42"/>
  <c r="J72" i="42"/>
  <c r="J71" i="42"/>
  <c r="J70" i="42"/>
  <c r="J69" i="42"/>
  <c r="J68" i="42"/>
  <c r="J67" i="42"/>
  <c r="J66" i="42"/>
  <c r="G78" i="42"/>
  <c r="G77" i="42"/>
  <c r="G76" i="42"/>
  <c r="G75" i="42"/>
  <c r="G74" i="42"/>
  <c r="G73" i="42"/>
  <c r="G72" i="42"/>
  <c r="G71" i="42"/>
  <c r="G70" i="42"/>
  <c r="G69" i="42"/>
  <c r="G68" i="42"/>
  <c r="G67" i="42"/>
  <c r="G66" i="42"/>
  <c r="G86" i="42"/>
  <c r="G84" i="42"/>
  <c r="G82" i="42"/>
  <c r="G80" i="42"/>
  <c r="G85" i="42"/>
  <c r="G81" i="42"/>
  <c r="G83" i="42"/>
  <c r="G79" i="42"/>
  <c r="G17" i="42"/>
  <c r="L86" i="42"/>
  <c r="L85" i="42"/>
  <c r="L84" i="42"/>
  <c r="L83" i="42"/>
  <c r="L82" i="42"/>
  <c r="L81" i="42"/>
  <c r="L80" i="42"/>
  <c r="L79" i="42"/>
  <c r="L77" i="42"/>
  <c r="L75" i="42"/>
  <c r="L73" i="42"/>
  <c r="L71" i="42"/>
  <c r="L69" i="42"/>
  <c r="L67" i="42"/>
  <c r="L78" i="42"/>
  <c r="L76" i="42"/>
  <c r="L74" i="42"/>
  <c r="L72" i="42"/>
  <c r="L70" i="42"/>
  <c r="L68" i="42"/>
  <c r="L66" i="42"/>
  <c r="H86" i="42"/>
  <c r="H85" i="42"/>
  <c r="H84" i="42"/>
  <c r="H83" i="42"/>
  <c r="H82" i="42"/>
  <c r="H81" i="42"/>
  <c r="H80" i="42"/>
  <c r="H79" i="42"/>
  <c r="H78" i="42"/>
  <c r="H76" i="42"/>
  <c r="H74" i="42"/>
  <c r="H72" i="42"/>
  <c r="H70" i="42"/>
  <c r="H68" i="42"/>
  <c r="H66" i="42"/>
  <c r="H65" i="42"/>
  <c r="H64" i="42"/>
  <c r="H63" i="42"/>
  <c r="H62" i="42"/>
  <c r="H61" i="42"/>
  <c r="H60" i="42"/>
  <c r="H59" i="42"/>
  <c r="H58" i="42"/>
  <c r="H57" i="42"/>
  <c r="H56" i="42"/>
  <c r="H55" i="42"/>
  <c r="H54" i="42"/>
  <c r="H53" i="42"/>
  <c r="H52" i="42"/>
  <c r="H51" i="42"/>
  <c r="H50" i="42"/>
  <c r="H49" i="42"/>
  <c r="H48" i="42"/>
  <c r="H47" i="42"/>
  <c r="H46" i="42"/>
  <c r="H45" i="42"/>
  <c r="H44" i="42"/>
  <c r="H43" i="42"/>
  <c r="H42" i="42"/>
  <c r="H77" i="42"/>
  <c r="H75" i="42"/>
  <c r="H73" i="42"/>
  <c r="H71" i="42"/>
  <c r="H69" i="42"/>
  <c r="H67" i="42"/>
  <c r="K78" i="42"/>
  <c r="K77" i="42"/>
  <c r="K76" i="42"/>
  <c r="K75" i="42"/>
  <c r="K74" i="42"/>
  <c r="K73" i="42"/>
  <c r="K72" i="42"/>
  <c r="K71" i="42"/>
  <c r="K70" i="42"/>
  <c r="K69" i="42"/>
  <c r="K68" i="42"/>
  <c r="K67" i="42"/>
  <c r="K66" i="42"/>
  <c r="K85" i="42"/>
  <c r="K83" i="42"/>
  <c r="K81" i="42"/>
  <c r="K79" i="42"/>
  <c r="K84" i="42"/>
  <c r="K80" i="42"/>
  <c r="K86" i="42"/>
  <c r="K82" i="42"/>
  <c r="E86" i="42"/>
  <c r="E85" i="42"/>
  <c r="E84" i="42"/>
  <c r="E83" i="42"/>
  <c r="E82" i="42"/>
  <c r="E81" i="42"/>
  <c r="E80" i="42"/>
  <c r="E79" i="42"/>
  <c r="E78" i="42"/>
  <c r="E77" i="42"/>
  <c r="E76" i="42"/>
  <c r="E75" i="42"/>
  <c r="E74" i="42"/>
  <c r="E73" i="42"/>
  <c r="E72" i="42"/>
  <c r="E71" i="42"/>
  <c r="E70" i="42"/>
  <c r="E69" i="42"/>
  <c r="E68" i="42"/>
  <c r="E67" i="42"/>
  <c r="E66" i="42"/>
  <c r="M86" i="42"/>
  <c r="M85" i="42"/>
  <c r="M84" i="42"/>
  <c r="M83" i="42"/>
  <c r="M82" i="42"/>
  <c r="M81" i="42"/>
  <c r="M80" i="42"/>
  <c r="M79" i="42"/>
  <c r="M78" i="42"/>
  <c r="M77" i="42"/>
  <c r="M76" i="42"/>
  <c r="M75" i="42"/>
  <c r="M74" i="42"/>
  <c r="M73" i="42"/>
  <c r="M72" i="42"/>
  <c r="M71" i="42"/>
  <c r="M70" i="42"/>
  <c r="M69" i="42"/>
  <c r="M68" i="42"/>
  <c r="M67" i="42"/>
  <c r="M66" i="42"/>
  <c r="M65" i="42"/>
  <c r="M64" i="42"/>
  <c r="M63" i="42"/>
  <c r="M62" i="42"/>
  <c r="M61" i="42"/>
  <c r="M60" i="42"/>
  <c r="M59" i="42"/>
  <c r="M58" i="42"/>
  <c r="M57" i="42"/>
  <c r="M56" i="42"/>
  <c r="M55" i="42"/>
  <c r="M54" i="42"/>
  <c r="M53" i="42"/>
  <c r="M52" i="42"/>
  <c r="M51" i="42"/>
  <c r="M50" i="42"/>
  <c r="M49" i="42"/>
  <c r="M48" i="42"/>
  <c r="M47" i="42"/>
  <c r="M46" i="42"/>
  <c r="M45" i="42"/>
  <c r="M44" i="42"/>
  <c r="M43" i="42"/>
  <c r="M42" i="42"/>
  <c r="C78" i="42"/>
  <c r="C77" i="42"/>
  <c r="C76" i="42"/>
  <c r="C75" i="42"/>
  <c r="C74" i="42"/>
  <c r="C73" i="42"/>
  <c r="C72" i="42"/>
  <c r="C71" i="42"/>
  <c r="C70" i="42"/>
  <c r="C69" i="42"/>
  <c r="C68" i="42"/>
  <c r="C67" i="42"/>
  <c r="C66" i="42"/>
  <c r="C85" i="42"/>
  <c r="C83" i="42"/>
  <c r="C81" i="42"/>
  <c r="C79" i="42"/>
  <c r="C86" i="42"/>
  <c r="C82" i="42"/>
  <c r="C84" i="42"/>
  <c r="C80" i="42"/>
  <c r="C65" i="42"/>
  <c r="C64" i="42"/>
  <c r="C63" i="42"/>
  <c r="C62" i="42"/>
  <c r="C61" i="42"/>
  <c r="C60" i="42"/>
  <c r="C59" i="42"/>
  <c r="C58" i="42"/>
  <c r="C57" i="42"/>
  <c r="C56" i="42"/>
  <c r="C55" i="42"/>
  <c r="C54" i="42"/>
  <c r="C53" i="42"/>
  <c r="C52" i="42"/>
  <c r="C51" i="42"/>
  <c r="C50" i="42"/>
  <c r="C49" i="42"/>
  <c r="C48" i="42"/>
  <c r="C47" i="42"/>
  <c r="C46" i="42"/>
  <c r="C45" i="42"/>
  <c r="C44" i="42"/>
  <c r="C43" i="42"/>
  <c r="C42" i="42"/>
  <c r="I86" i="42"/>
  <c r="I85" i="42"/>
  <c r="I84" i="42"/>
  <c r="I83" i="42"/>
  <c r="I82" i="42"/>
  <c r="I81" i="42"/>
  <c r="I80" i="42"/>
  <c r="I79" i="42"/>
  <c r="I78" i="42"/>
  <c r="I77" i="42"/>
  <c r="I76" i="42"/>
  <c r="I75" i="42"/>
  <c r="I74" i="42"/>
  <c r="I73" i="42"/>
  <c r="I72" i="42"/>
  <c r="I71" i="42"/>
  <c r="I70" i="42"/>
  <c r="I69" i="42"/>
  <c r="I68" i="42"/>
  <c r="I67" i="42"/>
  <c r="I66" i="42"/>
  <c r="Q86" i="42"/>
  <c r="Q85" i="42"/>
  <c r="Q84" i="42"/>
  <c r="Q83" i="42"/>
  <c r="Q82" i="42"/>
  <c r="Q81" i="42"/>
  <c r="Q80" i="42"/>
  <c r="Q79" i="42"/>
  <c r="Q78" i="42"/>
  <c r="Q77" i="42"/>
  <c r="Q76" i="42"/>
  <c r="Q75" i="42"/>
  <c r="Q74" i="42"/>
  <c r="Q73" i="42"/>
  <c r="Q72" i="42"/>
  <c r="Q71" i="42"/>
  <c r="Q70" i="42"/>
  <c r="Q69" i="42"/>
  <c r="Q68" i="42"/>
  <c r="Q67" i="42"/>
  <c r="Q66" i="42"/>
  <c r="P86" i="42"/>
  <c r="P85" i="42"/>
  <c r="P84" i="42"/>
  <c r="P83" i="42"/>
  <c r="P82" i="42"/>
  <c r="P81" i="42"/>
  <c r="P80" i="42"/>
  <c r="P79" i="42"/>
  <c r="P78" i="42"/>
  <c r="P76" i="42"/>
  <c r="P74" i="42"/>
  <c r="P72" i="42"/>
  <c r="P70" i="42"/>
  <c r="P68" i="42"/>
  <c r="P66" i="42"/>
  <c r="P77" i="42"/>
  <c r="P75" i="42"/>
  <c r="P73" i="42"/>
  <c r="P71" i="42"/>
  <c r="P69" i="42"/>
  <c r="P67" i="42"/>
  <c r="I17" i="42"/>
  <c r="J17" i="42"/>
  <c r="C17" i="42"/>
  <c r="Q17" i="42"/>
  <c r="N17" i="42"/>
  <c r="L17" i="42"/>
  <c r="H17" i="42"/>
  <c r="K17" i="42"/>
  <c r="E17" i="42"/>
  <c r="O34" i="39"/>
  <c r="P17" i="40" s="1"/>
  <c r="Q17" i="40"/>
  <c r="O33" i="39"/>
  <c r="P16" i="40" s="1"/>
  <c r="Q16" i="40"/>
  <c r="L17" i="40" l="1"/>
  <c r="O17" i="40" s="1"/>
  <c r="I17" i="40"/>
  <c r="G12" i="42" s="1"/>
  <c r="G18" i="42" s="1"/>
  <c r="G19" i="42" s="1"/>
  <c r="G20" i="42" s="1"/>
  <c r="G21" i="42" s="1"/>
  <c r="G22" i="42" s="1"/>
  <c r="G23" i="42" s="1"/>
  <c r="G24" i="42" s="1"/>
  <c r="G25" i="42" s="1"/>
  <c r="G26" i="42" s="1"/>
  <c r="G27" i="42" s="1"/>
  <c r="G28" i="42" s="1"/>
  <c r="G29" i="42" s="1"/>
  <c r="G30" i="42" s="1"/>
  <c r="G31" i="42" s="1"/>
  <c r="G32" i="42" s="1"/>
  <c r="G33" i="42" s="1"/>
  <c r="G34" i="42" s="1"/>
  <c r="G35" i="42" s="1"/>
  <c r="G36" i="42" s="1"/>
  <c r="G37" i="42" s="1"/>
  <c r="G38" i="42" s="1"/>
  <c r="G39" i="42" s="1"/>
  <c r="G40" i="42" s="1"/>
  <c r="G41" i="42" s="1"/>
  <c r="L16" i="40"/>
  <c r="O16" i="40" s="1"/>
  <c r="I16" i="40"/>
  <c r="F12" i="42" s="1"/>
  <c r="F18" i="42" s="1"/>
  <c r="F19" i="42" s="1"/>
  <c r="F20" i="42" s="1"/>
  <c r="F21" i="42" s="1"/>
  <c r="F22" i="42" s="1"/>
  <c r="F23" i="42" s="1"/>
  <c r="F24" i="42" s="1"/>
  <c r="F25" i="42" s="1"/>
  <c r="F26" i="42" s="1"/>
  <c r="F27" i="42" s="1"/>
  <c r="F28" i="42" s="1"/>
  <c r="F29" i="42" s="1"/>
  <c r="F30" i="42" s="1"/>
  <c r="F31" i="42" s="1"/>
  <c r="F32" i="42" s="1"/>
  <c r="F33" i="42" s="1"/>
  <c r="F34" i="42" s="1"/>
  <c r="F35" i="42" s="1"/>
  <c r="F36" i="42" s="1"/>
  <c r="F37" i="42" s="1"/>
  <c r="F38" i="42" s="1"/>
  <c r="F39" i="42" s="1"/>
  <c r="F40" i="42" s="1"/>
  <c r="F41" i="42" s="1"/>
  <c r="F14" i="42" l="1"/>
  <c r="G14" i="42"/>
  <c r="M16" i="40"/>
  <c r="F15" i="42" s="1"/>
  <c r="F42" i="42" s="1"/>
  <c r="F43" i="42" s="1"/>
  <c r="F44" i="42" s="1"/>
  <c r="F45" i="42" s="1"/>
  <c r="F46" i="42" s="1"/>
  <c r="F47" i="42" s="1"/>
  <c r="F48" i="42" s="1"/>
  <c r="F49" i="42" s="1"/>
  <c r="F50" i="42" s="1"/>
  <c r="F51" i="42" s="1"/>
  <c r="F52" i="42" s="1"/>
  <c r="F53" i="42" s="1"/>
  <c r="F54" i="42" s="1"/>
  <c r="F55" i="42" s="1"/>
  <c r="F56" i="42" s="1"/>
  <c r="F57" i="42" s="1"/>
  <c r="F58" i="42" s="1"/>
  <c r="F59" i="42" s="1"/>
  <c r="F60" i="42" s="1"/>
  <c r="F61" i="42" s="1"/>
  <c r="F62" i="42" s="1"/>
  <c r="F63" i="42" s="1"/>
  <c r="F64" i="42" s="1"/>
  <c r="F65" i="42" s="1"/>
  <c r="M17" i="40"/>
  <c r="G15" i="42" s="1"/>
  <c r="G42" i="42" s="1"/>
  <c r="G43" i="42" s="1"/>
  <c r="G44" i="42" s="1"/>
  <c r="G45" i="42" s="1"/>
  <c r="G46" i="42" s="1"/>
  <c r="G47" i="42" s="1"/>
  <c r="G48" i="42" s="1"/>
  <c r="G49" i="42" s="1"/>
  <c r="G50" i="42" s="1"/>
  <c r="G51" i="42" s="1"/>
  <c r="G52" i="42" s="1"/>
  <c r="G53" i="42" s="1"/>
  <c r="G54" i="42" s="1"/>
  <c r="G55" i="42" s="1"/>
  <c r="G56" i="42" s="1"/>
  <c r="G57" i="42" s="1"/>
  <c r="G58" i="42" s="1"/>
  <c r="G59" i="42" s="1"/>
  <c r="G60" i="42" s="1"/>
  <c r="G61" i="42" s="1"/>
  <c r="G62" i="42" s="1"/>
  <c r="G63" i="42" s="1"/>
  <c r="G64" i="42" s="1"/>
  <c r="G65" i="42" s="1"/>
  <c r="Q27" i="40"/>
  <c r="O44" i="39"/>
  <c r="P27" i="40" s="1"/>
  <c r="Q26" i="40"/>
  <c r="O43" i="39"/>
  <c r="P26" i="40" s="1"/>
  <c r="Q25" i="40"/>
  <c r="O42" i="39"/>
  <c r="P25" i="40" s="1"/>
  <c r="Q24" i="40"/>
  <c r="O41" i="39"/>
  <c r="P24" i="40" s="1"/>
  <c r="Q23" i="40"/>
  <c r="O40" i="39"/>
  <c r="P23" i="40" s="1"/>
  <c r="Q22" i="40"/>
  <c r="O39" i="39"/>
  <c r="P22" i="40" s="1"/>
  <c r="Q21" i="40"/>
  <c r="O38" i="39"/>
  <c r="P21" i="40" s="1"/>
  <c r="Q20" i="40"/>
  <c r="O37" i="39"/>
  <c r="P20" i="40" s="1"/>
  <c r="Q19" i="40"/>
  <c r="O36" i="39"/>
  <c r="P19" i="40" s="1"/>
  <c r="Q18" i="40"/>
  <c r="O35" i="39"/>
  <c r="P18" i="40" s="1"/>
  <c r="O32" i="39"/>
  <c r="P15" i="40" s="1"/>
  <c r="O31" i="39"/>
  <c r="P14" i="40" s="1"/>
  <c r="O30" i="39"/>
  <c r="P13" i="40" s="1"/>
  <c r="Q15" i="40"/>
  <c r="Q14" i="40"/>
  <c r="Q13" i="40"/>
  <c r="L15" i="40"/>
  <c r="O15" i="40" s="1"/>
  <c r="L14" i="40"/>
  <c r="O14" i="40" s="1"/>
  <c r="E24" i="39"/>
  <c r="L30" i="39" l="1"/>
  <c r="L13" i="40"/>
  <c r="O13" i="40" s="1"/>
  <c r="E14" i="42"/>
  <c r="I19" i="40"/>
  <c r="I12" i="42" s="1"/>
  <c r="I18" i="42" s="1"/>
  <c r="I19" i="42" s="1"/>
  <c r="I20" i="42" s="1"/>
  <c r="I21" i="42" s="1"/>
  <c r="I22" i="42" s="1"/>
  <c r="I23" i="42" s="1"/>
  <c r="I24" i="42" s="1"/>
  <c r="I25" i="42" s="1"/>
  <c r="I26" i="42" s="1"/>
  <c r="I27" i="42" s="1"/>
  <c r="I28" i="42" s="1"/>
  <c r="I29" i="42" s="1"/>
  <c r="I30" i="42" s="1"/>
  <c r="I31" i="42" s="1"/>
  <c r="I32" i="42" s="1"/>
  <c r="I33" i="42" s="1"/>
  <c r="I34" i="42" s="1"/>
  <c r="I35" i="42" s="1"/>
  <c r="I36" i="42" s="1"/>
  <c r="I37" i="42" s="1"/>
  <c r="I38" i="42" s="1"/>
  <c r="I39" i="42" s="1"/>
  <c r="I40" i="42" s="1"/>
  <c r="I41" i="42" s="1"/>
  <c r="I21" i="40"/>
  <c r="K12" i="42" s="1"/>
  <c r="K18" i="42" s="1"/>
  <c r="K19" i="42" s="1"/>
  <c r="K20" i="42" s="1"/>
  <c r="K21" i="42" s="1"/>
  <c r="K22" i="42" s="1"/>
  <c r="K23" i="42" s="1"/>
  <c r="K24" i="42" s="1"/>
  <c r="K25" i="42" s="1"/>
  <c r="K26" i="42" s="1"/>
  <c r="K27" i="42" s="1"/>
  <c r="K28" i="42" s="1"/>
  <c r="K29" i="42" s="1"/>
  <c r="K30" i="42" s="1"/>
  <c r="K31" i="42" s="1"/>
  <c r="K32" i="42" s="1"/>
  <c r="K33" i="42" s="1"/>
  <c r="K34" i="42" s="1"/>
  <c r="K35" i="42" s="1"/>
  <c r="K36" i="42" s="1"/>
  <c r="K37" i="42" s="1"/>
  <c r="K38" i="42" s="1"/>
  <c r="K39" i="42" s="1"/>
  <c r="K40" i="42" s="1"/>
  <c r="K41" i="42" s="1"/>
  <c r="I23" i="40"/>
  <c r="M12" i="42" s="1"/>
  <c r="M18" i="42" s="1"/>
  <c r="M19" i="42" s="1"/>
  <c r="M20" i="42" s="1"/>
  <c r="M21" i="42" s="1"/>
  <c r="M22" i="42" s="1"/>
  <c r="M23" i="42" s="1"/>
  <c r="M24" i="42" s="1"/>
  <c r="M25" i="42" s="1"/>
  <c r="M26" i="42" s="1"/>
  <c r="M27" i="42" s="1"/>
  <c r="M28" i="42" s="1"/>
  <c r="M29" i="42" s="1"/>
  <c r="I25" i="40"/>
  <c r="O12" i="42" s="1"/>
  <c r="O18" i="42" s="1"/>
  <c r="O19" i="42" s="1"/>
  <c r="O20" i="42" s="1"/>
  <c r="O21" i="42" s="1"/>
  <c r="O22" i="42" s="1"/>
  <c r="O23" i="42" s="1"/>
  <c r="O24" i="42" s="1"/>
  <c r="O25" i="42" s="1"/>
  <c r="O26" i="42" s="1"/>
  <c r="O27" i="42" s="1"/>
  <c r="O28" i="42" s="1"/>
  <c r="O29" i="42" s="1"/>
  <c r="O30" i="42" s="1"/>
  <c r="O31" i="42" s="1"/>
  <c r="O32" i="42" s="1"/>
  <c r="O33" i="42" s="1"/>
  <c r="O34" i="42" s="1"/>
  <c r="O35" i="42" s="1"/>
  <c r="O36" i="42" s="1"/>
  <c r="O37" i="42" s="1"/>
  <c r="O38" i="42" s="1"/>
  <c r="O39" i="42" s="1"/>
  <c r="O40" i="42" s="1"/>
  <c r="O41" i="42" s="1"/>
  <c r="I27" i="40"/>
  <c r="Q12" i="42" s="1"/>
  <c r="Q18" i="42" s="1"/>
  <c r="Q19" i="42" s="1"/>
  <c r="Q20" i="42" s="1"/>
  <c r="Q21" i="42" s="1"/>
  <c r="Q22" i="42" s="1"/>
  <c r="Q23" i="42" s="1"/>
  <c r="Q24" i="42" s="1"/>
  <c r="Q25" i="42" s="1"/>
  <c r="Q26" i="42" s="1"/>
  <c r="Q27" i="42" s="1"/>
  <c r="Q28" i="42" s="1"/>
  <c r="Q29" i="42" s="1"/>
  <c r="Q30" i="42" s="1"/>
  <c r="Q31" i="42" s="1"/>
  <c r="Q32" i="42" s="1"/>
  <c r="Q33" i="42" s="1"/>
  <c r="Q34" i="42" s="1"/>
  <c r="Q35" i="42" s="1"/>
  <c r="Q36" i="42" s="1"/>
  <c r="Q37" i="42" s="1"/>
  <c r="Q38" i="42" s="1"/>
  <c r="Q39" i="42" s="1"/>
  <c r="Q40" i="42" s="1"/>
  <c r="Q41" i="42" s="1"/>
  <c r="L18" i="40"/>
  <c r="O18" i="40" s="1"/>
  <c r="L19" i="40"/>
  <c r="O19" i="40" s="1"/>
  <c r="L20" i="40"/>
  <c r="O20" i="40" s="1"/>
  <c r="I14" i="40"/>
  <c r="D12" i="42" s="1"/>
  <c r="D18" i="42" s="1"/>
  <c r="D19" i="42" s="1"/>
  <c r="D20" i="42" s="1"/>
  <c r="D21" i="42" s="1"/>
  <c r="D22" i="42" s="1"/>
  <c r="D23" i="42" s="1"/>
  <c r="D24" i="42" s="1"/>
  <c r="D25" i="42" s="1"/>
  <c r="D26" i="42" s="1"/>
  <c r="D27" i="42" s="1"/>
  <c r="D28" i="42" s="1"/>
  <c r="D29" i="42" s="1"/>
  <c r="D30" i="42" s="1"/>
  <c r="D31" i="42" s="1"/>
  <c r="D32" i="42" s="1"/>
  <c r="D33" i="42" s="1"/>
  <c r="D34" i="42" s="1"/>
  <c r="D35" i="42" s="1"/>
  <c r="D36" i="42" s="1"/>
  <c r="D37" i="42" s="1"/>
  <c r="D38" i="42" s="1"/>
  <c r="D39" i="42" s="1"/>
  <c r="D40" i="42" s="1"/>
  <c r="D41" i="42" s="1"/>
  <c r="I13" i="40"/>
  <c r="C12" i="42" s="1"/>
  <c r="C18" i="42" s="1"/>
  <c r="C19" i="42" s="1"/>
  <c r="C20" i="42" s="1"/>
  <c r="C21" i="42" s="1"/>
  <c r="C22" i="42" s="1"/>
  <c r="C23" i="42" s="1"/>
  <c r="C24" i="42" s="1"/>
  <c r="C25" i="42" s="1"/>
  <c r="C26" i="42" s="1"/>
  <c r="C27" i="42" s="1"/>
  <c r="C28" i="42" s="1"/>
  <c r="C29" i="42" s="1"/>
  <c r="I15" i="40"/>
  <c r="E12" i="42" s="1"/>
  <c r="E18" i="42" s="1"/>
  <c r="E19" i="42" s="1"/>
  <c r="E20" i="42" s="1"/>
  <c r="E21" i="42" s="1"/>
  <c r="E22" i="42" s="1"/>
  <c r="E23" i="42" s="1"/>
  <c r="E24" i="42" s="1"/>
  <c r="E25" i="42" s="1"/>
  <c r="E26" i="42" s="1"/>
  <c r="E27" i="42" s="1"/>
  <c r="E28" i="42" s="1"/>
  <c r="E29" i="42" s="1"/>
  <c r="E30" i="42" s="1"/>
  <c r="E31" i="42" s="1"/>
  <c r="E32" i="42" s="1"/>
  <c r="E33" i="42" s="1"/>
  <c r="E34" i="42" s="1"/>
  <c r="E35" i="42" s="1"/>
  <c r="E36" i="42" s="1"/>
  <c r="E37" i="42" s="1"/>
  <c r="E38" i="42" s="1"/>
  <c r="E39" i="42" s="1"/>
  <c r="E40" i="42" s="1"/>
  <c r="E41" i="42" s="1"/>
  <c r="D14" i="42"/>
  <c r="I18" i="40"/>
  <c r="H12" i="42" s="1"/>
  <c r="H18" i="42" s="1"/>
  <c r="H19" i="42" s="1"/>
  <c r="H20" i="42" s="1"/>
  <c r="H21" i="42" s="1"/>
  <c r="H22" i="42" s="1"/>
  <c r="H23" i="42" s="1"/>
  <c r="H24" i="42" s="1"/>
  <c r="H25" i="42" s="1"/>
  <c r="H26" i="42" s="1"/>
  <c r="H27" i="42" s="1"/>
  <c r="H28" i="42" s="1"/>
  <c r="H29" i="42" s="1"/>
  <c r="I20" i="40"/>
  <c r="J12" i="42" s="1"/>
  <c r="J18" i="42" s="1"/>
  <c r="J19" i="42" s="1"/>
  <c r="J20" i="42" s="1"/>
  <c r="J21" i="42" s="1"/>
  <c r="J22" i="42" s="1"/>
  <c r="J23" i="42" s="1"/>
  <c r="J24" i="42" s="1"/>
  <c r="J25" i="42" s="1"/>
  <c r="J26" i="42" s="1"/>
  <c r="J27" i="42" s="1"/>
  <c r="J28" i="42" s="1"/>
  <c r="J29" i="42" s="1"/>
  <c r="J30" i="42" s="1"/>
  <c r="J31" i="42" s="1"/>
  <c r="J32" i="42" s="1"/>
  <c r="J33" i="42" s="1"/>
  <c r="J34" i="42" s="1"/>
  <c r="J35" i="42" s="1"/>
  <c r="J36" i="42" s="1"/>
  <c r="J37" i="42" s="1"/>
  <c r="J38" i="42" s="1"/>
  <c r="J39" i="42" s="1"/>
  <c r="J40" i="42" s="1"/>
  <c r="J41" i="42" s="1"/>
  <c r="I22" i="40"/>
  <c r="L12" i="42" s="1"/>
  <c r="L18" i="42" s="1"/>
  <c r="L19" i="42" s="1"/>
  <c r="L20" i="42" s="1"/>
  <c r="L21" i="42" s="1"/>
  <c r="L22" i="42" s="1"/>
  <c r="L23" i="42" s="1"/>
  <c r="L24" i="42" s="1"/>
  <c r="L25" i="42" s="1"/>
  <c r="L26" i="42" s="1"/>
  <c r="L27" i="42" s="1"/>
  <c r="L28" i="42" s="1"/>
  <c r="L29" i="42" s="1"/>
  <c r="L30" i="42" s="1"/>
  <c r="L31" i="42" s="1"/>
  <c r="L32" i="42" s="1"/>
  <c r="L33" i="42" s="1"/>
  <c r="L34" i="42" s="1"/>
  <c r="L35" i="42" s="1"/>
  <c r="L36" i="42" s="1"/>
  <c r="L37" i="42" s="1"/>
  <c r="L38" i="42" s="1"/>
  <c r="L39" i="42" s="1"/>
  <c r="L40" i="42" s="1"/>
  <c r="L41" i="42" s="1"/>
  <c r="I24" i="40"/>
  <c r="N12" i="42" s="1"/>
  <c r="N18" i="42" s="1"/>
  <c r="N19" i="42" s="1"/>
  <c r="N20" i="42" s="1"/>
  <c r="N21" i="42" s="1"/>
  <c r="N22" i="42" s="1"/>
  <c r="N23" i="42" s="1"/>
  <c r="N24" i="42" s="1"/>
  <c r="N25" i="42" s="1"/>
  <c r="N26" i="42" s="1"/>
  <c r="N27" i="42" s="1"/>
  <c r="N28" i="42" s="1"/>
  <c r="N29" i="42" s="1"/>
  <c r="N30" i="42" s="1"/>
  <c r="N31" i="42" s="1"/>
  <c r="N32" i="42" s="1"/>
  <c r="N33" i="42" s="1"/>
  <c r="N34" i="42" s="1"/>
  <c r="N35" i="42" s="1"/>
  <c r="N36" i="42" s="1"/>
  <c r="N37" i="42" s="1"/>
  <c r="N38" i="42" s="1"/>
  <c r="N39" i="42" s="1"/>
  <c r="N40" i="42" s="1"/>
  <c r="N41" i="42" s="1"/>
  <c r="I26" i="40"/>
  <c r="P12" i="42" s="1"/>
  <c r="P18" i="42" s="1"/>
  <c r="P19" i="42" s="1"/>
  <c r="P20" i="42" s="1"/>
  <c r="P21" i="42" s="1"/>
  <c r="P22" i="42" s="1"/>
  <c r="P23" i="42" s="1"/>
  <c r="P24" i="42" s="1"/>
  <c r="P25" i="42" s="1"/>
  <c r="P26" i="42" s="1"/>
  <c r="P27" i="42" s="1"/>
  <c r="P28" i="42" s="1"/>
  <c r="P29" i="42" s="1"/>
  <c r="P30" i="42" s="1"/>
  <c r="P31" i="42" s="1"/>
  <c r="P32" i="42" s="1"/>
  <c r="P33" i="42" s="1"/>
  <c r="P34" i="42" s="1"/>
  <c r="P35" i="42" s="1"/>
  <c r="P36" i="42" s="1"/>
  <c r="P37" i="42" s="1"/>
  <c r="P38" i="42" s="1"/>
  <c r="P39" i="42" s="1"/>
  <c r="P40" i="42" s="1"/>
  <c r="P41" i="42" s="1"/>
  <c r="L21" i="40"/>
  <c r="O21" i="40" s="1"/>
  <c r="L22" i="40"/>
  <c r="O22" i="40" s="1"/>
  <c r="L23" i="40"/>
  <c r="O23" i="40" s="1"/>
  <c r="L24" i="40"/>
  <c r="O24" i="40" s="1"/>
  <c r="L25" i="40"/>
  <c r="O25" i="40" s="1"/>
  <c r="L26" i="40"/>
  <c r="O26" i="40" s="1"/>
  <c r="L27" i="40"/>
  <c r="O27" i="40" s="1"/>
  <c r="M13" i="54" l="1"/>
  <c r="C15" i="58" s="1"/>
  <c r="M13" i="55"/>
  <c r="C15" i="59" s="1"/>
  <c r="M13" i="52"/>
  <c r="C15" i="56" s="1"/>
  <c r="C30" i="56" s="1"/>
  <c r="C31" i="56" s="1"/>
  <c r="C32" i="56" s="1"/>
  <c r="C33" i="56" s="1"/>
  <c r="C34" i="56" s="1"/>
  <c r="C35" i="56" s="1"/>
  <c r="C36" i="56" s="1"/>
  <c r="C37" i="56" s="1"/>
  <c r="C38" i="56" s="1"/>
  <c r="C39" i="56" s="1"/>
  <c r="C40" i="56" s="1"/>
  <c r="C41" i="56" s="1"/>
  <c r="M13" i="53"/>
  <c r="C15" i="57" s="1"/>
  <c r="C30" i="57" s="1"/>
  <c r="C31" i="57" s="1"/>
  <c r="C32" i="57" s="1"/>
  <c r="C33" i="57" s="1"/>
  <c r="C34" i="57" s="1"/>
  <c r="C35" i="57" s="1"/>
  <c r="C36" i="57" s="1"/>
  <c r="C37" i="57" s="1"/>
  <c r="C38" i="57" s="1"/>
  <c r="C39" i="57" s="1"/>
  <c r="C40" i="57" s="1"/>
  <c r="C41" i="57" s="1"/>
  <c r="M14" i="40"/>
  <c r="D15" i="42" s="1"/>
  <c r="D42" i="42" s="1"/>
  <c r="D43" i="42" s="1"/>
  <c r="D44" i="42" s="1"/>
  <c r="D45" i="42" s="1"/>
  <c r="D46" i="42" s="1"/>
  <c r="D47" i="42" s="1"/>
  <c r="D48" i="42" s="1"/>
  <c r="D49" i="42" s="1"/>
  <c r="D50" i="42" s="1"/>
  <c r="D51" i="42" s="1"/>
  <c r="D52" i="42" s="1"/>
  <c r="D53" i="42" s="1"/>
  <c r="D54" i="42" s="1"/>
  <c r="D55" i="42" s="1"/>
  <c r="D56" i="42" s="1"/>
  <c r="D57" i="42" s="1"/>
  <c r="D58" i="42" s="1"/>
  <c r="D59" i="42" s="1"/>
  <c r="D60" i="42" s="1"/>
  <c r="D61" i="42" s="1"/>
  <c r="D62" i="42" s="1"/>
  <c r="D63" i="42" s="1"/>
  <c r="D64" i="42" s="1"/>
  <c r="D65" i="42" s="1"/>
  <c r="M15" i="40"/>
  <c r="E15" i="42" s="1"/>
  <c r="E42" i="42" s="1"/>
  <c r="E43" i="42" s="1"/>
  <c r="E44" i="42" s="1"/>
  <c r="E45" i="42" s="1"/>
  <c r="E46" i="42" s="1"/>
  <c r="E47" i="42" s="1"/>
  <c r="E48" i="42" s="1"/>
  <c r="E49" i="42" s="1"/>
  <c r="E50" i="42" s="1"/>
  <c r="E51" i="42" s="1"/>
  <c r="E52" i="42" s="1"/>
  <c r="E53" i="42" s="1"/>
  <c r="E54" i="42" s="1"/>
  <c r="E55" i="42" s="1"/>
  <c r="E56" i="42" s="1"/>
  <c r="E57" i="42" s="1"/>
  <c r="E58" i="42" s="1"/>
  <c r="E59" i="42" s="1"/>
  <c r="E60" i="42" s="1"/>
  <c r="E61" i="42" s="1"/>
  <c r="E62" i="42" s="1"/>
  <c r="E63" i="42" s="1"/>
  <c r="E64" i="42" s="1"/>
  <c r="E65" i="42" s="1"/>
  <c r="M19" i="40"/>
  <c r="I15" i="42" s="1"/>
  <c r="I42" i="42" s="1"/>
  <c r="I43" i="42" s="1"/>
  <c r="I44" i="42" s="1"/>
  <c r="I45" i="42" s="1"/>
  <c r="I46" i="42" s="1"/>
  <c r="I47" i="42" s="1"/>
  <c r="I48" i="42" s="1"/>
  <c r="I49" i="42" s="1"/>
  <c r="I50" i="42" s="1"/>
  <c r="I51" i="42" s="1"/>
  <c r="I52" i="42" s="1"/>
  <c r="I53" i="42" s="1"/>
  <c r="I54" i="42" s="1"/>
  <c r="I55" i="42" s="1"/>
  <c r="I56" i="42" s="1"/>
  <c r="I57" i="42" s="1"/>
  <c r="I58" i="42" s="1"/>
  <c r="I59" i="42" s="1"/>
  <c r="I60" i="42" s="1"/>
  <c r="I61" i="42" s="1"/>
  <c r="I62" i="42" s="1"/>
  <c r="I63" i="42" s="1"/>
  <c r="I64" i="42" s="1"/>
  <c r="I65" i="42" s="1"/>
  <c r="M22" i="40"/>
  <c r="L15" i="42" s="1"/>
  <c r="L42" i="42" s="1"/>
  <c r="L43" i="42" s="1"/>
  <c r="L44" i="42" s="1"/>
  <c r="L45" i="42" s="1"/>
  <c r="L46" i="42" s="1"/>
  <c r="L47" i="42" s="1"/>
  <c r="L48" i="42" s="1"/>
  <c r="L49" i="42" s="1"/>
  <c r="L50" i="42" s="1"/>
  <c r="L51" i="42" s="1"/>
  <c r="L52" i="42" s="1"/>
  <c r="L53" i="42" s="1"/>
  <c r="L54" i="42" s="1"/>
  <c r="L55" i="42" s="1"/>
  <c r="L56" i="42" s="1"/>
  <c r="L57" i="42" s="1"/>
  <c r="L58" i="42" s="1"/>
  <c r="L59" i="42" s="1"/>
  <c r="L60" i="42" s="1"/>
  <c r="L61" i="42" s="1"/>
  <c r="L62" i="42" s="1"/>
  <c r="L63" i="42" s="1"/>
  <c r="L64" i="42" s="1"/>
  <c r="L65" i="42" s="1"/>
  <c r="M27" i="40"/>
  <c r="Q15" i="42" s="1"/>
  <c r="Q42" i="42" s="1"/>
  <c r="Q43" i="42" s="1"/>
  <c r="Q44" i="42" s="1"/>
  <c r="Q45" i="42" s="1"/>
  <c r="Q46" i="42" s="1"/>
  <c r="Q47" i="42" s="1"/>
  <c r="Q48" i="42" s="1"/>
  <c r="Q49" i="42" s="1"/>
  <c r="Q50" i="42" s="1"/>
  <c r="Q51" i="42" s="1"/>
  <c r="Q52" i="42" s="1"/>
  <c r="Q53" i="42" s="1"/>
  <c r="Q54" i="42" s="1"/>
  <c r="Q55" i="42" s="1"/>
  <c r="Q56" i="42" s="1"/>
  <c r="Q57" i="42" s="1"/>
  <c r="Q58" i="42" s="1"/>
  <c r="Q59" i="42" s="1"/>
  <c r="Q60" i="42" s="1"/>
  <c r="Q61" i="42" s="1"/>
  <c r="Q62" i="42" s="1"/>
  <c r="Q63" i="42" s="1"/>
  <c r="Q64" i="42" s="1"/>
  <c r="Q65" i="42" s="1"/>
  <c r="M25" i="40"/>
  <c r="O15" i="42" s="1"/>
  <c r="O42" i="42" s="1"/>
  <c r="O43" i="42" s="1"/>
  <c r="O44" i="42" s="1"/>
  <c r="O45" i="42" s="1"/>
  <c r="O46" i="42" s="1"/>
  <c r="O47" i="42" s="1"/>
  <c r="O48" i="42" s="1"/>
  <c r="O49" i="42" s="1"/>
  <c r="O50" i="42" s="1"/>
  <c r="O51" i="42" s="1"/>
  <c r="O52" i="42" s="1"/>
  <c r="O53" i="42" s="1"/>
  <c r="O54" i="42" s="1"/>
  <c r="O55" i="42" s="1"/>
  <c r="O56" i="42" s="1"/>
  <c r="O57" i="42" s="1"/>
  <c r="O58" i="42" s="1"/>
  <c r="O59" i="42" s="1"/>
  <c r="O60" i="42" s="1"/>
  <c r="O61" i="42" s="1"/>
  <c r="O62" i="42" s="1"/>
  <c r="O63" i="42" s="1"/>
  <c r="O64" i="42" s="1"/>
  <c r="O65" i="42" s="1"/>
  <c r="M23" i="40"/>
  <c r="M15" i="42" s="1"/>
  <c r="M30" i="42" s="1"/>
  <c r="M31" i="42" s="1"/>
  <c r="M32" i="42" s="1"/>
  <c r="M33" i="42" s="1"/>
  <c r="M34" i="42" s="1"/>
  <c r="M35" i="42" s="1"/>
  <c r="M36" i="42" s="1"/>
  <c r="M37" i="42" s="1"/>
  <c r="M38" i="42" s="1"/>
  <c r="M39" i="42" s="1"/>
  <c r="M40" i="42" s="1"/>
  <c r="M41" i="42" s="1"/>
  <c r="C14" i="42"/>
  <c r="M18" i="40"/>
  <c r="H15" i="42" s="1"/>
  <c r="H30" i="42" s="1"/>
  <c r="H31" i="42" s="1"/>
  <c r="H32" i="42" s="1"/>
  <c r="H33" i="42" s="1"/>
  <c r="H34" i="42" s="1"/>
  <c r="H35" i="42" s="1"/>
  <c r="H36" i="42" s="1"/>
  <c r="H37" i="42" s="1"/>
  <c r="H38" i="42" s="1"/>
  <c r="H39" i="42" s="1"/>
  <c r="H40" i="42" s="1"/>
  <c r="H41" i="42" s="1"/>
  <c r="M21" i="40"/>
  <c r="K15" i="42" s="1"/>
  <c r="K42" i="42" s="1"/>
  <c r="K43" i="42" s="1"/>
  <c r="K44" i="42" s="1"/>
  <c r="K45" i="42" s="1"/>
  <c r="K46" i="42" s="1"/>
  <c r="K47" i="42" s="1"/>
  <c r="K48" i="42" s="1"/>
  <c r="K49" i="42" s="1"/>
  <c r="K50" i="42" s="1"/>
  <c r="K51" i="42" s="1"/>
  <c r="K52" i="42" s="1"/>
  <c r="K53" i="42" s="1"/>
  <c r="K54" i="42" s="1"/>
  <c r="K55" i="42" s="1"/>
  <c r="K56" i="42" s="1"/>
  <c r="K57" i="42" s="1"/>
  <c r="K58" i="42" s="1"/>
  <c r="K59" i="42" s="1"/>
  <c r="K60" i="42" s="1"/>
  <c r="K61" i="42" s="1"/>
  <c r="K62" i="42" s="1"/>
  <c r="K63" i="42" s="1"/>
  <c r="K64" i="42" s="1"/>
  <c r="K65" i="42" s="1"/>
  <c r="M26" i="40"/>
  <c r="P15" i="42" s="1"/>
  <c r="P42" i="42" s="1"/>
  <c r="P43" i="42" s="1"/>
  <c r="P44" i="42" s="1"/>
  <c r="P45" i="42" s="1"/>
  <c r="P46" i="42" s="1"/>
  <c r="P47" i="42" s="1"/>
  <c r="P48" i="42" s="1"/>
  <c r="P49" i="42" s="1"/>
  <c r="P50" i="42" s="1"/>
  <c r="P51" i="42" s="1"/>
  <c r="P52" i="42" s="1"/>
  <c r="P53" i="42" s="1"/>
  <c r="P54" i="42" s="1"/>
  <c r="P55" i="42" s="1"/>
  <c r="P56" i="42" s="1"/>
  <c r="P57" i="42" s="1"/>
  <c r="P58" i="42" s="1"/>
  <c r="P59" i="42" s="1"/>
  <c r="P60" i="42" s="1"/>
  <c r="P61" i="42" s="1"/>
  <c r="P62" i="42" s="1"/>
  <c r="P63" i="42" s="1"/>
  <c r="P64" i="42" s="1"/>
  <c r="P65" i="42" s="1"/>
  <c r="M24" i="40"/>
  <c r="N15" i="42" s="1"/>
  <c r="N42" i="42" s="1"/>
  <c r="N43" i="42" s="1"/>
  <c r="N44" i="42" s="1"/>
  <c r="N45" i="42" s="1"/>
  <c r="N46" i="42" s="1"/>
  <c r="N47" i="42" s="1"/>
  <c r="N48" i="42" s="1"/>
  <c r="N49" i="42" s="1"/>
  <c r="N50" i="42" s="1"/>
  <c r="N51" i="42" s="1"/>
  <c r="N52" i="42" s="1"/>
  <c r="N53" i="42" s="1"/>
  <c r="N54" i="42" s="1"/>
  <c r="N55" i="42" s="1"/>
  <c r="N56" i="42" s="1"/>
  <c r="N57" i="42" s="1"/>
  <c r="N58" i="42" s="1"/>
  <c r="N59" i="42" s="1"/>
  <c r="N60" i="42" s="1"/>
  <c r="N61" i="42" s="1"/>
  <c r="N62" i="42" s="1"/>
  <c r="N63" i="42" s="1"/>
  <c r="N64" i="42" s="1"/>
  <c r="N65" i="42" s="1"/>
  <c r="Q14" i="42"/>
  <c r="P14" i="42"/>
  <c r="O14" i="42"/>
  <c r="N14" i="42"/>
  <c r="M14" i="42"/>
  <c r="L14" i="42"/>
  <c r="K14" i="42"/>
  <c r="M20" i="40"/>
  <c r="J15" i="42" s="1"/>
  <c r="J42" i="42" s="1"/>
  <c r="J43" i="42" s="1"/>
  <c r="J44" i="42" s="1"/>
  <c r="J45" i="42" s="1"/>
  <c r="J46" i="42" s="1"/>
  <c r="J47" i="42" s="1"/>
  <c r="J48" i="42" s="1"/>
  <c r="J49" i="42" s="1"/>
  <c r="J50" i="42" s="1"/>
  <c r="J51" i="42" s="1"/>
  <c r="J52" i="42" s="1"/>
  <c r="J53" i="42" s="1"/>
  <c r="J54" i="42" s="1"/>
  <c r="J55" i="42" s="1"/>
  <c r="J56" i="42" s="1"/>
  <c r="J57" i="42" s="1"/>
  <c r="J58" i="42" s="1"/>
  <c r="J59" i="42" s="1"/>
  <c r="J60" i="42" s="1"/>
  <c r="J61" i="42" s="1"/>
  <c r="J62" i="42" s="1"/>
  <c r="J63" i="42" s="1"/>
  <c r="J64" i="42" s="1"/>
  <c r="J65" i="42" s="1"/>
  <c r="J14" i="42"/>
  <c r="I14" i="42"/>
  <c r="H14" i="42"/>
  <c r="M13" i="40"/>
  <c r="C15" i="42" s="1"/>
  <c r="C30" i="42" s="1"/>
  <c r="C31" i="42" s="1"/>
  <c r="C32" i="42" s="1"/>
  <c r="C33" i="42" s="1"/>
  <c r="C34" i="42" s="1"/>
  <c r="C35" i="42" s="1"/>
  <c r="C36" i="42" s="1"/>
  <c r="C37" i="42" s="1"/>
  <c r="C38" i="42" s="1"/>
  <c r="C39" i="42" s="1"/>
  <c r="C40" i="42" s="1"/>
  <c r="C41" i="42" s="1"/>
</calcChain>
</file>

<file path=xl/sharedStrings.xml><?xml version="1.0" encoding="utf-8"?>
<sst xmlns="http://schemas.openxmlformats.org/spreadsheetml/2006/main" count="612" uniqueCount="265">
  <si>
    <t>張り出し
上限金額</t>
    <rPh sb="0" eb="1">
      <t>ハ</t>
    </rPh>
    <rPh sb="2" eb="3">
      <t>ダ</t>
    </rPh>
    <phoneticPr fontId="3"/>
  </si>
  <si>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3"/>
  </si>
  <si>
    <t>１．免責について</t>
    <rPh sb="2" eb="4">
      <t>メンセキ</t>
    </rPh>
    <phoneticPr fontId="3"/>
  </si>
  <si>
    <t>　あなたがこのソフトウェアをご利用になることで生じたいかなる損害に対しても、</t>
    <rPh sb="23" eb="24">
      <t>ショウ</t>
    </rPh>
    <rPh sb="30" eb="32">
      <t>ソンガイ</t>
    </rPh>
    <rPh sb="33" eb="34">
      <t>タイ</t>
    </rPh>
    <phoneticPr fontId="3"/>
  </si>
  <si>
    <t>当方は一切の補償はいたしません。</t>
    <rPh sb="0" eb="2">
      <t>トウホウ</t>
    </rPh>
    <rPh sb="3" eb="5">
      <t>イッサイ</t>
    </rPh>
    <rPh sb="6" eb="8">
      <t>ホショウ</t>
    </rPh>
    <phoneticPr fontId="3"/>
  </si>
  <si>
    <t>２．解析・改造について</t>
    <rPh sb="2" eb="4">
      <t>カイセキ</t>
    </rPh>
    <rPh sb="5" eb="7">
      <t>カイゾウ</t>
    </rPh>
    <phoneticPr fontId="3"/>
  </si>
  <si>
    <t>　このソフトウェアはクライアントのニーズに合わせて自由に設計変更して</t>
    <rPh sb="21" eb="22">
      <t>ア</t>
    </rPh>
    <rPh sb="25" eb="27">
      <t>ジユウ</t>
    </rPh>
    <rPh sb="28" eb="30">
      <t>セッケイ</t>
    </rPh>
    <rPh sb="30" eb="32">
      <t>ヘンコウ</t>
    </rPh>
    <phoneticPr fontId="3"/>
  </si>
  <si>
    <t>ご使用下さい。</t>
    <rPh sb="1" eb="3">
      <t>シヨウ</t>
    </rPh>
    <rPh sb="3" eb="4">
      <t>クダ</t>
    </rPh>
    <phoneticPr fontId="3"/>
  </si>
  <si>
    <t>３．第三者への配布禁止</t>
    <rPh sb="2" eb="5">
      <t>ダイサンシャ</t>
    </rPh>
    <rPh sb="7" eb="9">
      <t>ハイフ</t>
    </rPh>
    <rPh sb="9" eb="11">
      <t>キンシ</t>
    </rPh>
    <phoneticPr fontId="3"/>
  </si>
  <si>
    <t>　このソフトウェアを複製して第三者に配布することは禁止いたします。</t>
    <rPh sb="10" eb="12">
      <t>フクセイ</t>
    </rPh>
    <rPh sb="14" eb="17">
      <t>ダイサンシャ</t>
    </rPh>
    <rPh sb="18" eb="20">
      <t>ハイフ</t>
    </rPh>
    <rPh sb="25" eb="27">
      <t>キンシ</t>
    </rPh>
    <phoneticPr fontId="3"/>
  </si>
  <si>
    <t>横井人事労務サポート事務所</t>
    <rPh sb="0" eb="2">
      <t>ヨコイ</t>
    </rPh>
    <rPh sb="2" eb="4">
      <t>ジンジ</t>
    </rPh>
    <rPh sb="4" eb="6">
      <t>ロウム</t>
    </rPh>
    <rPh sb="10" eb="13">
      <t>ジムショ</t>
    </rPh>
    <phoneticPr fontId="3"/>
  </si>
  <si>
    <t>　　横　井　明　徳</t>
    <rPh sb="2" eb="3">
      <t>ヨコ</t>
    </rPh>
    <rPh sb="4" eb="5">
      <t>セイ</t>
    </rPh>
    <rPh sb="6" eb="7">
      <t>メイ</t>
    </rPh>
    <rPh sb="8" eb="9">
      <t>トク</t>
    </rPh>
    <phoneticPr fontId="3"/>
  </si>
  <si>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3"/>
  </si>
  <si>
    <t>グレード</t>
    <phoneticPr fontId="3"/>
  </si>
  <si>
    <t>－</t>
    <phoneticPr fontId="3"/>
  </si>
  <si>
    <t>昇級昇給額</t>
    <rPh sb="0" eb="2">
      <t>ショウキュウ</t>
    </rPh>
    <rPh sb="2" eb="4">
      <t>ショウキュウ</t>
    </rPh>
    <rPh sb="4" eb="5">
      <t>ガク</t>
    </rPh>
    <phoneticPr fontId="3"/>
  </si>
  <si>
    <t>初号金額</t>
    <phoneticPr fontId="3"/>
  </si>
  <si>
    <t>　このことを同意の上、利用者の責任でご使用下さい。</t>
    <rPh sb="6" eb="8">
      <t>ドウイ</t>
    </rPh>
    <rPh sb="9" eb="10">
      <t>ウエ</t>
    </rPh>
    <rPh sb="11" eb="14">
      <t>リヨウシャ</t>
    </rPh>
    <rPh sb="15" eb="17">
      <t>セキニン</t>
    </rPh>
    <rPh sb="19" eb="21">
      <t>シヨウ</t>
    </rPh>
    <rPh sb="21" eb="22">
      <t>クダ</t>
    </rPh>
    <phoneticPr fontId="3"/>
  </si>
  <si>
    <t>昇級昇給</t>
    <rPh sb="0" eb="2">
      <t>ショウキュウ</t>
    </rPh>
    <rPh sb="2" eb="4">
      <t>ショウキュウ</t>
    </rPh>
    <phoneticPr fontId="3"/>
  </si>
  <si>
    <t>習熟昇給</t>
    <rPh sb="0" eb="2">
      <t>シュウジュク</t>
    </rPh>
    <rPh sb="2" eb="4">
      <t>ショウキュウ</t>
    </rPh>
    <phoneticPr fontId="3"/>
  </si>
  <si>
    <t>高卒初任給</t>
    <rPh sb="0" eb="2">
      <t>コウソツ</t>
    </rPh>
    <rPh sb="2" eb="5">
      <t>ショニンキュウ</t>
    </rPh>
    <phoneticPr fontId="3"/>
  </si>
  <si>
    <t>1.制度のフレーム設計画面</t>
    <rPh sb="2" eb="4">
      <t>セイド</t>
    </rPh>
    <rPh sb="9" eb="11">
      <t>セッケイ</t>
    </rPh>
    <rPh sb="11" eb="13">
      <t>ガメン</t>
    </rPh>
    <phoneticPr fontId="3"/>
  </si>
  <si>
    <t>区分</t>
    <rPh sb="0" eb="2">
      <t>クブン</t>
    </rPh>
    <phoneticPr fontId="3"/>
  </si>
  <si>
    <t>サブＬ</t>
    <phoneticPr fontId="3"/>
  </si>
  <si>
    <t>職務</t>
    <rPh sb="0" eb="2">
      <t>ショクム</t>
    </rPh>
    <phoneticPr fontId="3"/>
  </si>
  <si>
    <t>職務グレード</t>
    <rPh sb="0" eb="2">
      <t>ショクム</t>
    </rPh>
    <phoneticPr fontId="3"/>
  </si>
  <si>
    <t>初号金額</t>
    <rPh sb="0" eb="2">
      <t>ショゴウ</t>
    </rPh>
    <rPh sb="2" eb="4">
      <t>キンガク</t>
    </rPh>
    <phoneticPr fontId="3"/>
  </si>
  <si>
    <t>号俸ピッチ</t>
    <rPh sb="0" eb="2">
      <t>ゴウホウ</t>
    </rPh>
    <phoneticPr fontId="3"/>
  </si>
  <si>
    <t>上限年数</t>
    <rPh sb="0" eb="2">
      <t>ジョウゲン</t>
    </rPh>
    <rPh sb="2" eb="4">
      <t>ネンスウ</t>
    </rPh>
    <phoneticPr fontId="3"/>
  </si>
  <si>
    <t>張り出し
号俸ピッチ</t>
    <rPh sb="0" eb="1">
      <t>ハ</t>
    </rPh>
    <rPh sb="2" eb="3">
      <t>ダ</t>
    </rPh>
    <rPh sb="5" eb="7">
      <t>ゴウホウ</t>
    </rPh>
    <phoneticPr fontId="24"/>
  </si>
  <si>
    <t>張り出し
年数</t>
    <rPh sb="0" eb="1">
      <t>ハ</t>
    </rPh>
    <rPh sb="2" eb="3">
      <t>ダ</t>
    </rPh>
    <rPh sb="5" eb="7">
      <t>ネンスウ</t>
    </rPh>
    <phoneticPr fontId="3"/>
  </si>
  <si>
    <t>上限号俸</t>
    <rPh sb="0" eb="2">
      <t>ジョウゲン</t>
    </rPh>
    <rPh sb="2" eb="4">
      <t>ゴウホウ</t>
    </rPh>
    <phoneticPr fontId="3"/>
  </si>
  <si>
    <t>張り出し上限号俸</t>
    <rPh sb="0" eb="1">
      <t>ハ</t>
    </rPh>
    <rPh sb="2" eb="3">
      <t>ダ</t>
    </rPh>
    <rPh sb="4" eb="6">
      <t>ジョウゲン</t>
    </rPh>
    <rPh sb="6" eb="8">
      <t>ゴウホウ</t>
    </rPh>
    <phoneticPr fontId="3"/>
  </si>
  <si>
    <t>上限金額</t>
  </si>
  <si>
    <t>職務区分</t>
    <rPh sb="0" eb="2">
      <t>ショクム</t>
    </rPh>
    <rPh sb="2" eb="4">
      <t>クブン</t>
    </rPh>
    <phoneticPr fontId="3"/>
  </si>
  <si>
    <t>職種</t>
    <rPh sb="0" eb="2">
      <t>ショクシュ</t>
    </rPh>
    <phoneticPr fontId="3"/>
  </si>
  <si>
    <t>（標準昇給号数）</t>
    <rPh sb="1" eb="3">
      <t>ヒョウジュン</t>
    </rPh>
    <rPh sb="3" eb="5">
      <t>ショウキュウ</t>
    </rPh>
    <rPh sb="5" eb="7">
      <t>ゴウスウ</t>
    </rPh>
    <phoneticPr fontId="3"/>
  </si>
  <si>
    <t>(1) 時間給指標の算出</t>
    <rPh sb="4" eb="7">
      <t>ジカンキュウ</t>
    </rPh>
    <rPh sb="7" eb="9">
      <t>シヒョウ</t>
    </rPh>
    <rPh sb="10" eb="12">
      <t>サンシュツ</t>
    </rPh>
    <phoneticPr fontId="3"/>
  </si>
  <si>
    <t>年所定
労働時間</t>
    <rPh sb="0" eb="1">
      <t>ネン</t>
    </rPh>
    <rPh sb="1" eb="3">
      <t>ショテイ</t>
    </rPh>
    <rPh sb="4" eb="6">
      <t>ロウドウ</t>
    </rPh>
    <rPh sb="6" eb="8">
      <t>ジカン</t>
    </rPh>
    <phoneticPr fontId="3"/>
  </si>
  <si>
    <t>１ヵ月平均
所定労働時間</t>
    <rPh sb="2" eb="3">
      <t>ゲツ</t>
    </rPh>
    <rPh sb="3" eb="5">
      <t>ヘイキン</t>
    </rPh>
    <rPh sb="6" eb="8">
      <t>ショテイ</t>
    </rPh>
    <rPh sb="8" eb="10">
      <t>ロウドウ</t>
    </rPh>
    <rPh sb="10" eb="12">
      <t>ジカン</t>
    </rPh>
    <phoneticPr fontId="3"/>
  </si>
  <si>
    <t>時間給換算
（指標時間給）</t>
    <rPh sb="0" eb="3">
      <t>ジカンキュウ</t>
    </rPh>
    <rPh sb="3" eb="5">
      <t>カンザン</t>
    </rPh>
    <rPh sb="7" eb="9">
      <t>シヒョウ</t>
    </rPh>
    <rPh sb="9" eb="12">
      <t>ジカンキュウ</t>
    </rPh>
    <phoneticPr fontId="3"/>
  </si>
  <si>
    <r>
      <rPr>
        <sz val="11"/>
        <rFont val="ＭＳ ゴシック"/>
        <family val="3"/>
        <charset val="128"/>
      </rPr>
      <t xml:space="preserve"> </t>
    </r>
    <r>
      <rPr>
        <u/>
        <sz val="11"/>
        <rFont val="ＭＳ ゴシック"/>
        <family val="3"/>
        <charset val="128"/>
      </rPr>
      <t>※年所定労働時間の多少で時間給換算は大きく変動します！</t>
    </r>
    <rPh sb="2" eb="3">
      <t>ネン</t>
    </rPh>
    <rPh sb="3" eb="5">
      <t>ショテイ</t>
    </rPh>
    <rPh sb="5" eb="7">
      <t>ロウドウ</t>
    </rPh>
    <rPh sb="7" eb="9">
      <t>ジカン</t>
    </rPh>
    <rPh sb="10" eb="12">
      <t>タショウ</t>
    </rPh>
    <rPh sb="13" eb="16">
      <t>ジカンキュウ</t>
    </rPh>
    <rPh sb="16" eb="18">
      <t>カンザン</t>
    </rPh>
    <rPh sb="19" eb="20">
      <t>オオ</t>
    </rPh>
    <rPh sb="22" eb="24">
      <t>ヘンドウ</t>
    </rPh>
    <phoneticPr fontId="3"/>
  </si>
  <si>
    <t>最低賃金
本社所在地</t>
    <rPh sb="0" eb="2">
      <t>サイテイ</t>
    </rPh>
    <rPh sb="2" eb="4">
      <t>チンギン</t>
    </rPh>
    <rPh sb="5" eb="7">
      <t>ホンシャ</t>
    </rPh>
    <rPh sb="7" eb="10">
      <t>ショザイチ</t>
    </rPh>
    <phoneticPr fontId="3"/>
  </si>
  <si>
    <t>（張り出し昇給支給率）</t>
    <rPh sb="1" eb="2">
      <t>ハ</t>
    </rPh>
    <rPh sb="3" eb="4">
      <t>ダ</t>
    </rPh>
    <rPh sb="5" eb="7">
      <t>ショウキュウ</t>
    </rPh>
    <rPh sb="7" eb="9">
      <t>シキュウ</t>
    </rPh>
    <rPh sb="9" eb="10">
      <t>リツ</t>
    </rPh>
    <phoneticPr fontId="3"/>
  </si>
  <si>
    <t>(注)号俸ﾋﾟｯﾁの四捨五入の関係で</t>
    <rPh sb="1" eb="2">
      <t>チュウ</t>
    </rPh>
    <rPh sb="3" eb="5">
      <t>ゴウホウ</t>
    </rPh>
    <rPh sb="10" eb="14">
      <t>シシャゴニュウ</t>
    </rPh>
    <rPh sb="15" eb="17">
      <t>カンケイ</t>
    </rPh>
    <phoneticPr fontId="3"/>
  </si>
  <si>
    <t>Ｂ</t>
    <phoneticPr fontId="3"/>
  </si>
  <si>
    <t>　張り出し昇給支給割合</t>
    <rPh sb="1" eb="2">
      <t>ハ</t>
    </rPh>
    <rPh sb="3" eb="4">
      <t>ダ</t>
    </rPh>
    <rPh sb="5" eb="7">
      <t>ショウキュウ</t>
    </rPh>
    <rPh sb="7" eb="9">
      <t>シキュウ</t>
    </rPh>
    <rPh sb="9" eb="11">
      <t>ワリアイ</t>
    </rPh>
    <phoneticPr fontId="3"/>
  </si>
  <si>
    <t>号俸表と、一致しない場合があります。</t>
    <rPh sb="5" eb="7">
      <t>イッチ</t>
    </rPh>
    <rPh sb="10" eb="12">
      <t>バアイ</t>
    </rPh>
    <phoneticPr fontId="3"/>
  </si>
  <si>
    <t>張り出し
昇給</t>
    <rPh sb="0" eb="1">
      <t>ハ</t>
    </rPh>
    <rPh sb="2" eb="3">
      <t>ダ</t>
    </rPh>
    <rPh sb="5" eb="7">
      <t>ショウキュウ</t>
    </rPh>
    <phoneticPr fontId="3"/>
  </si>
  <si>
    <t>定型</t>
    <rPh sb="0" eb="2">
      <t>テイケイ</t>
    </rPh>
    <phoneticPr fontId="3"/>
  </si>
  <si>
    <t>定型補助</t>
    <rPh sb="0" eb="2">
      <t>テイケイ</t>
    </rPh>
    <rPh sb="2" eb="4">
      <t>ホジョ</t>
    </rPh>
    <phoneticPr fontId="3"/>
  </si>
  <si>
    <t>熟練定型</t>
    <rPh sb="0" eb="2">
      <t>ジュクレン</t>
    </rPh>
    <rPh sb="2" eb="4">
      <t>テイケイ</t>
    </rPh>
    <phoneticPr fontId="3"/>
  </si>
  <si>
    <t>判断定型</t>
    <rPh sb="0" eb="2">
      <t>ハンダン</t>
    </rPh>
    <rPh sb="2" eb="4">
      <t>テイケイ</t>
    </rPh>
    <phoneticPr fontId="3"/>
  </si>
  <si>
    <t>その他</t>
    <rPh sb="2" eb="3">
      <t>タ</t>
    </rPh>
    <phoneticPr fontId="3"/>
  </si>
  <si>
    <t>単純・定型補助業務</t>
    <rPh sb="0" eb="2">
      <t>タンジュン</t>
    </rPh>
    <rPh sb="3" eb="5">
      <t>テイケイ</t>
    </rPh>
    <rPh sb="5" eb="7">
      <t>ホジョ</t>
    </rPh>
    <rPh sb="7" eb="9">
      <t>ギョウム</t>
    </rPh>
    <phoneticPr fontId="3"/>
  </si>
  <si>
    <t>定型業務</t>
    <rPh sb="0" eb="2">
      <t>テイケイ</t>
    </rPh>
    <rPh sb="2" eb="4">
      <t>ギョウム</t>
    </rPh>
    <phoneticPr fontId="3"/>
  </si>
  <si>
    <t>熟練定型業務</t>
    <rPh sb="0" eb="2">
      <t>ジュクレン</t>
    </rPh>
    <rPh sb="2" eb="4">
      <t>テイケイ</t>
    </rPh>
    <rPh sb="4" eb="6">
      <t>ギョウム</t>
    </rPh>
    <phoneticPr fontId="3"/>
  </si>
  <si>
    <t>判断定型業務</t>
    <rPh sb="0" eb="2">
      <t>ハンダン</t>
    </rPh>
    <rPh sb="2" eb="4">
      <t>テイケイ</t>
    </rPh>
    <rPh sb="4" eb="6">
      <t>ギョウム</t>
    </rPh>
    <phoneticPr fontId="3"/>
  </si>
  <si>
    <t>有期リーダー補佐</t>
    <rPh sb="0" eb="2">
      <t>ユウキ</t>
    </rPh>
    <rPh sb="6" eb="8">
      <t>ホサ</t>
    </rPh>
    <phoneticPr fontId="3"/>
  </si>
  <si>
    <t>職種</t>
    <rPh sb="0" eb="2">
      <t>ショクシュ</t>
    </rPh>
    <phoneticPr fontId="3"/>
  </si>
  <si>
    <t>庶務職</t>
    <rPh sb="0" eb="2">
      <t>ショム</t>
    </rPh>
    <rPh sb="2" eb="3">
      <t>ショク</t>
    </rPh>
    <phoneticPr fontId="3"/>
  </si>
  <si>
    <t>US-1</t>
  </si>
  <si>
    <t>US-2</t>
  </si>
  <si>
    <t>US-3</t>
  </si>
  <si>
    <t>US-4</t>
  </si>
  <si>
    <t>US-5</t>
  </si>
  <si>
    <t>営業職</t>
    <rPh sb="0" eb="2">
      <t>エイギョウ</t>
    </rPh>
    <rPh sb="2" eb="3">
      <t>ショク</t>
    </rPh>
    <phoneticPr fontId="3"/>
  </si>
  <si>
    <t>現業職</t>
    <rPh sb="0" eb="2">
      <t>ゲンギョウ</t>
    </rPh>
    <rPh sb="2" eb="3">
      <t>ショク</t>
    </rPh>
    <phoneticPr fontId="3"/>
  </si>
  <si>
    <t>UE-1</t>
    <phoneticPr fontId="3"/>
  </si>
  <si>
    <t>UG-1</t>
    <phoneticPr fontId="3"/>
  </si>
  <si>
    <t>UD-1</t>
    <phoneticPr fontId="3"/>
  </si>
  <si>
    <t>UE-2</t>
    <phoneticPr fontId="3"/>
  </si>
  <si>
    <t>UE-3</t>
    <phoneticPr fontId="3"/>
  </si>
  <si>
    <t>UE-4</t>
    <phoneticPr fontId="3"/>
  </si>
  <si>
    <t>UE-5</t>
    <phoneticPr fontId="3"/>
  </si>
  <si>
    <t>UG-2</t>
    <phoneticPr fontId="3"/>
  </si>
  <si>
    <t>UG-3</t>
    <phoneticPr fontId="3"/>
  </si>
  <si>
    <t>UG-4</t>
    <phoneticPr fontId="3"/>
  </si>
  <si>
    <t>UG-5</t>
    <phoneticPr fontId="3"/>
  </si>
  <si>
    <t>UD-2</t>
    <phoneticPr fontId="3"/>
  </si>
  <si>
    <t>UD-3</t>
    <phoneticPr fontId="3"/>
  </si>
  <si>
    <t>UD-4</t>
    <phoneticPr fontId="3"/>
  </si>
  <si>
    <t>UD-5</t>
    <phoneticPr fontId="3"/>
  </si>
  <si>
    <t>職務の内容・難易度</t>
    <rPh sb="0" eb="2">
      <t>ショクム</t>
    </rPh>
    <rPh sb="3" eb="5">
      <t>ナイヨウ</t>
    </rPh>
    <rPh sb="6" eb="9">
      <t>ナンイド</t>
    </rPh>
    <phoneticPr fontId="3"/>
  </si>
  <si>
    <t>配置の変更の範囲等</t>
    <rPh sb="0" eb="2">
      <t>ハイチ</t>
    </rPh>
    <rPh sb="3" eb="5">
      <t>ヘンコウ</t>
    </rPh>
    <rPh sb="6" eb="8">
      <t>ハンイ</t>
    </rPh>
    <rPh sb="8" eb="9">
      <t>トウ</t>
    </rPh>
    <phoneticPr fontId="3"/>
  </si>
  <si>
    <t>　・原則、残業義務なし</t>
    <phoneticPr fontId="3"/>
  </si>
  <si>
    <t>　・残業は、月20時間以内に限る</t>
    <phoneticPr fontId="3"/>
  </si>
  <si>
    <t>■パートタイマー就業規則＆同賃金規程を適用
　・業務、職務、勤務場所等について限定する限定契約
　・担当業務遂行の限定責任
　・業績への責任なし
　・担当業務の能率向上による企業活動寄与
　・担当職務の遂行
　・定型業務完結
　・時間給制</t>
    <phoneticPr fontId="3"/>
  </si>
  <si>
    <t>資格グレード</t>
    <rPh sb="0" eb="2">
      <t>シカク</t>
    </rPh>
    <phoneticPr fontId="3"/>
  </si>
  <si>
    <t>ベース改定後初号金額</t>
    <rPh sb="3" eb="5">
      <t>カイテイ</t>
    </rPh>
    <rPh sb="5" eb="6">
      <t>ゴ</t>
    </rPh>
    <rPh sb="6" eb="8">
      <t>ショゴウ</t>
    </rPh>
    <rPh sb="8" eb="10">
      <t>キンガク</t>
    </rPh>
    <phoneticPr fontId="43"/>
  </si>
  <si>
    <r>
      <rPr>
        <sz val="11"/>
        <rFont val="ＭＳ ゴシック"/>
        <family val="3"/>
        <charset val="128"/>
      </rPr>
      <t xml:space="preserve">       </t>
    </r>
    <r>
      <rPr>
        <u/>
        <sz val="11"/>
        <rFont val="ＭＳ ゴシック"/>
        <family val="3"/>
        <charset val="128"/>
      </rPr>
      <t>ベース改定額を反映します！</t>
    </r>
    <rPh sb="10" eb="12">
      <t>カイテイ</t>
    </rPh>
    <rPh sb="12" eb="13">
      <t>ガク</t>
    </rPh>
    <rPh sb="14" eb="16">
      <t>ハンエイ</t>
    </rPh>
    <phoneticPr fontId="3"/>
  </si>
  <si>
    <t>張り出し
号俸ピッチ</t>
    <rPh sb="0" eb="1">
      <t>ハ</t>
    </rPh>
    <rPh sb="2" eb="3">
      <t>ダ</t>
    </rPh>
    <rPh sb="5" eb="7">
      <t>ゴウホウ</t>
    </rPh>
    <phoneticPr fontId="6"/>
  </si>
  <si>
    <t>張り出し昇給</t>
    <rPh sb="0" eb="1">
      <t>ハ</t>
    </rPh>
    <rPh sb="2" eb="3">
      <t>ダ</t>
    </rPh>
    <rPh sb="4" eb="6">
      <t>ショウキュウ</t>
    </rPh>
    <phoneticPr fontId="6"/>
  </si>
  <si>
    <t>号俸ピッチ</t>
    <rPh sb="0" eb="2">
      <t>ゴウホウ</t>
    </rPh>
    <phoneticPr fontId="6"/>
  </si>
  <si>
    <t>習熟昇給ピッチ</t>
    <rPh sb="0" eb="2">
      <t>シュウジュク</t>
    </rPh>
    <rPh sb="2" eb="4">
      <t>ショウキュウ</t>
    </rPh>
    <phoneticPr fontId="6"/>
  </si>
  <si>
    <t>上限年数</t>
    <rPh sb="0" eb="2">
      <t>ジョウゲン</t>
    </rPh>
    <rPh sb="2" eb="4">
      <t>ネンスウ</t>
    </rPh>
    <phoneticPr fontId="3"/>
  </si>
  <si>
    <t>張り出し年数</t>
    <rPh sb="0" eb="1">
      <t>ハ</t>
    </rPh>
    <rPh sb="2" eb="3">
      <t>ダ</t>
    </rPh>
    <rPh sb="4" eb="6">
      <t>ネンスウ</t>
    </rPh>
    <phoneticPr fontId="3"/>
  </si>
  <si>
    <t>（標準はこのセルに入力）</t>
    <rPh sb="1" eb="3">
      <t>ヒョウジュン</t>
    </rPh>
    <rPh sb="9" eb="11">
      <t>ニュウリョク</t>
    </rPh>
    <phoneticPr fontId="3"/>
  </si>
  <si>
    <t>A</t>
    <phoneticPr fontId="3"/>
  </si>
  <si>
    <t>C</t>
    <phoneticPr fontId="3"/>
  </si>
  <si>
    <t>※四捨五入の影響でサラリースケールと段階号俸表賃金額が異なることがあります。</t>
    <rPh sb="1" eb="5">
      <t>シシャゴニュウ</t>
    </rPh>
    <rPh sb="6" eb="8">
      <t>エイキョウ</t>
    </rPh>
    <rPh sb="18" eb="20">
      <t>ダンカイ</t>
    </rPh>
    <rPh sb="20" eb="22">
      <t>ゴウホウ</t>
    </rPh>
    <rPh sb="22" eb="23">
      <t>ヒョウ</t>
    </rPh>
    <rPh sb="23" eb="25">
      <t>チンギン</t>
    </rPh>
    <rPh sb="25" eb="26">
      <t>ガク</t>
    </rPh>
    <rPh sb="27" eb="28">
      <t>コト</t>
    </rPh>
    <phoneticPr fontId="3"/>
  </si>
  <si>
    <t>最低賃金
更新年</t>
    <rPh sb="0" eb="2">
      <t>サイテイ</t>
    </rPh>
    <rPh sb="2" eb="4">
      <t>チンギン</t>
    </rPh>
    <rPh sb="5" eb="7">
      <t>コウシン</t>
    </rPh>
    <rPh sb="7" eb="8">
      <t>ネン</t>
    </rPh>
    <phoneticPr fontId="3"/>
  </si>
  <si>
    <t>２サラリースケールの設計</t>
    <rPh sb="10" eb="12">
      <t>セッケイ</t>
    </rPh>
    <phoneticPr fontId="3"/>
  </si>
  <si>
    <t>　① 指標となる時間給は、設計時の高卒初任給を時間給換算して算出します。</t>
    <rPh sb="3" eb="5">
      <t>シヒョウ</t>
    </rPh>
    <rPh sb="8" eb="11">
      <t>ジカンキュウ</t>
    </rPh>
    <rPh sb="13" eb="16">
      <t>セッケイジ</t>
    </rPh>
    <phoneticPr fontId="3"/>
  </si>
  <si>
    <t>　② 指標となる時間給は、代表事業所（本社）基準で算出します。</t>
    <rPh sb="13" eb="15">
      <t>ダイヒョウ</t>
    </rPh>
    <rPh sb="15" eb="17">
      <t>ジギョウ</t>
    </rPh>
    <rPh sb="17" eb="18">
      <t>ショ</t>
    </rPh>
    <rPh sb="19" eb="21">
      <t>ホンシャ</t>
    </rPh>
    <rPh sb="22" eb="24">
      <t>キジュン</t>
    </rPh>
    <rPh sb="25" eb="27">
      <t>サンシュツ</t>
    </rPh>
    <phoneticPr fontId="3"/>
  </si>
  <si>
    <t>年所定
休日数</t>
    <rPh sb="0" eb="1">
      <t>ネン</t>
    </rPh>
    <rPh sb="1" eb="3">
      <t>ショテイ</t>
    </rPh>
    <rPh sb="4" eb="6">
      <t>キュウジツ</t>
    </rPh>
    <rPh sb="6" eb="7">
      <t>スウ</t>
    </rPh>
    <phoneticPr fontId="3"/>
  </si>
  <si>
    <t>年所定
労働日数</t>
    <rPh sb="0" eb="1">
      <t>ネン</t>
    </rPh>
    <rPh sb="1" eb="3">
      <t>ショテイ</t>
    </rPh>
    <rPh sb="4" eb="6">
      <t>ロウドウ</t>
    </rPh>
    <rPh sb="6" eb="7">
      <t>ビ</t>
    </rPh>
    <rPh sb="7" eb="8">
      <t>スウ</t>
    </rPh>
    <phoneticPr fontId="3"/>
  </si>
  <si>
    <t>1日の所定
労働時間数</t>
    <rPh sb="1" eb="2">
      <t>ニチ</t>
    </rPh>
    <rPh sb="3" eb="5">
      <t>ショテイ</t>
    </rPh>
    <rPh sb="6" eb="8">
      <t>ロウドウ</t>
    </rPh>
    <rPh sb="8" eb="10">
      <t>ジカン</t>
    </rPh>
    <rPh sb="10" eb="11">
      <t>スウ</t>
    </rPh>
    <phoneticPr fontId="3"/>
  </si>
  <si>
    <t>年所定
労働時間数</t>
    <rPh sb="0" eb="1">
      <t>ネン</t>
    </rPh>
    <rPh sb="1" eb="3">
      <t>ショテイ</t>
    </rPh>
    <rPh sb="4" eb="6">
      <t>ロウドウ</t>
    </rPh>
    <rPh sb="6" eb="8">
      <t>ジカン</t>
    </rPh>
    <rPh sb="8" eb="9">
      <t>スウ</t>
    </rPh>
    <phoneticPr fontId="3"/>
  </si>
  <si>
    <t>１ヵ月平均
所定労働時間数</t>
    <rPh sb="2" eb="3">
      <t>ゲツ</t>
    </rPh>
    <rPh sb="3" eb="5">
      <t>ヘイキン</t>
    </rPh>
    <rPh sb="6" eb="8">
      <t>ショテイ</t>
    </rPh>
    <rPh sb="8" eb="10">
      <t>ロウドウ</t>
    </rPh>
    <rPh sb="10" eb="12">
      <t>ジカン</t>
    </rPh>
    <rPh sb="12" eb="13">
      <t>スウ</t>
    </rPh>
    <phoneticPr fontId="3"/>
  </si>
  <si>
    <t>対象事業所</t>
    <rPh sb="0" eb="2">
      <t>タイショウ</t>
    </rPh>
    <rPh sb="2" eb="5">
      <t>ジギョウショ</t>
    </rPh>
    <phoneticPr fontId="3"/>
  </si>
  <si>
    <t>設計年度</t>
    <rPh sb="0" eb="2">
      <t>セッケイ</t>
    </rPh>
    <rPh sb="2" eb="4">
      <t>ネンド</t>
    </rPh>
    <phoneticPr fontId="3"/>
  </si>
  <si>
    <t>本社（大阪府例）</t>
    <phoneticPr fontId="3"/>
  </si>
  <si>
    <t>(2) 初号時間給（１等級１号俸）を設計する。</t>
    <rPh sb="4" eb="6">
      <t>ショゴウ</t>
    </rPh>
    <rPh sb="6" eb="9">
      <t>ジカンキュウ</t>
    </rPh>
    <rPh sb="18" eb="20">
      <t>セッケイ</t>
    </rPh>
    <phoneticPr fontId="3"/>
  </si>
  <si>
    <t>　　※上記の指標時間給を参考にしながら、そして、地域の最低賃を下回らないように検討を加えます。</t>
    <rPh sb="3" eb="5">
      <t>ジョウキ</t>
    </rPh>
    <rPh sb="6" eb="8">
      <t>シヒョウ</t>
    </rPh>
    <rPh sb="8" eb="11">
      <t>ジカンキュウ</t>
    </rPh>
    <rPh sb="12" eb="14">
      <t>サンコウ</t>
    </rPh>
    <rPh sb="39" eb="41">
      <t>ケントウ</t>
    </rPh>
    <rPh sb="42" eb="43">
      <t>クワ</t>
    </rPh>
    <phoneticPr fontId="3"/>
  </si>
  <si>
    <t>　② ここで決める初号時間給が設計上の基準時間給となります。</t>
    <rPh sb="6" eb="7">
      <t>キ</t>
    </rPh>
    <rPh sb="9" eb="11">
      <t>ショゴウ</t>
    </rPh>
    <rPh sb="11" eb="14">
      <t>ジカンキュウ</t>
    </rPh>
    <rPh sb="15" eb="17">
      <t>セッケイ</t>
    </rPh>
    <rPh sb="17" eb="18">
      <t>ジョウ</t>
    </rPh>
    <rPh sb="19" eb="21">
      <t>キジュン</t>
    </rPh>
    <rPh sb="21" eb="24">
      <t>ジカンキュウ</t>
    </rPh>
    <phoneticPr fontId="3"/>
  </si>
  <si>
    <r>
      <t>　　</t>
    </r>
    <r>
      <rPr>
        <u/>
        <sz val="11"/>
        <rFont val="ＭＳ ゴシック"/>
        <family val="3"/>
        <charset val="128"/>
      </rPr>
      <t>以下の③・④は、「3.事業所別初号時間給の設計シート」で行います。</t>
    </r>
    <rPh sb="2" eb="4">
      <t>イカ</t>
    </rPh>
    <rPh sb="13" eb="16">
      <t>ジギョウショ</t>
    </rPh>
    <rPh sb="16" eb="17">
      <t>ベツ</t>
    </rPh>
    <rPh sb="17" eb="19">
      <t>ショゴウ</t>
    </rPh>
    <rPh sb="19" eb="22">
      <t>ジカンキュウ</t>
    </rPh>
    <rPh sb="23" eb="25">
      <t>セッケイ</t>
    </rPh>
    <rPh sb="30" eb="31">
      <t>オコナ</t>
    </rPh>
    <phoneticPr fontId="3"/>
  </si>
  <si>
    <t>　③ 他府県所在の各事業所の時間給は、上記基準時間給をベース改定をして決定します。金額は、雇用環境等も考慮して決定します。</t>
    <rPh sb="19" eb="21">
      <t>ジョウキ</t>
    </rPh>
    <rPh sb="21" eb="23">
      <t>キジュン</t>
    </rPh>
    <rPh sb="23" eb="26">
      <t>ジカンキュウ</t>
    </rPh>
    <rPh sb="35" eb="37">
      <t>ケッテイ</t>
    </rPh>
    <rPh sb="51" eb="53">
      <t>コウリョ</t>
    </rPh>
    <rPh sb="55" eb="57">
      <t>ケッテイ</t>
    </rPh>
    <phoneticPr fontId="3"/>
  </si>
  <si>
    <t>　④ ２年目以降は、代表事業所（本社）・各事業所共に必要に応じて、基準時間給をベース改定した決定します。</t>
    <rPh sb="4" eb="6">
      <t>ネンメ</t>
    </rPh>
    <rPh sb="6" eb="8">
      <t>イコウ</t>
    </rPh>
    <rPh sb="10" eb="12">
      <t>ダイヒョウ</t>
    </rPh>
    <rPh sb="12" eb="14">
      <t>ジギョウ</t>
    </rPh>
    <rPh sb="14" eb="15">
      <t>ショ</t>
    </rPh>
    <rPh sb="16" eb="18">
      <t>ホンシャ</t>
    </rPh>
    <rPh sb="20" eb="24">
      <t>カクジギョウショ</t>
    </rPh>
    <rPh sb="24" eb="25">
      <t>トモ</t>
    </rPh>
    <rPh sb="26" eb="28">
      <t>ヒツヨウ</t>
    </rPh>
    <rPh sb="29" eb="30">
      <t>オウ</t>
    </rPh>
    <rPh sb="33" eb="35">
      <t>キジュン</t>
    </rPh>
    <rPh sb="35" eb="38">
      <t>ジカンキュウ</t>
    </rPh>
    <rPh sb="42" eb="44">
      <t>カイテイ</t>
    </rPh>
    <rPh sb="46" eb="48">
      <t>ケッテイ</t>
    </rPh>
    <phoneticPr fontId="3"/>
  </si>
  <si>
    <r>
      <t>　　</t>
    </r>
    <r>
      <rPr>
        <b/>
        <u/>
        <sz val="11"/>
        <color rgb="FF0000CC"/>
        <rFont val="ＭＳ ゴシック"/>
        <family val="3"/>
        <charset val="128"/>
      </rPr>
      <t>青文字手入力</t>
    </r>
    <rPh sb="2" eb="3">
      <t>アオ</t>
    </rPh>
    <rPh sb="3" eb="5">
      <t>モジ</t>
    </rPh>
    <rPh sb="5" eb="6">
      <t>テ</t>
    </rPh>
    <rPh sb="6" eb="8">
      <t>ニュウリョク</t>
    </rPh>
    <phoneticPr fontId="3"/>
  </si>
  <si>
    <t>(3) サラリースケールの設計</t>
    <rPh sb="13" eb="15">
      <t>セッケイ</t>
    </rPh>
    <phoneticPr fontId="3"/>
  </si>
  <si>
    <t>（設計）</t>
    <rPh sb="1" eb="3">
      <t>セッケイ</t>
    </rPh>
    <phoneticPr fontId="3"/>
  </si>
  <si>
    <t>年数の設計は青天井にならないように設計します！</t>
    <rPh sb="0" eb="2">
      <t>ネンスウ</t>
    </rPh>
    <rPh sb="3" eb="5">
      <t>セッケイ</t>
    </rPh>
    <rPh sb="6" eb="9">
      <t>アオテンジョウ</t>
    </rPh>
    <rPh sb="17" eb="19">
      <t>セッケイ</t>
    </rPh>
    <phoneticPr fontId="3"/>
  </si>
  <si>
    <t>昇級昇給を設計しないときは、「０」を入力します！</t>
    <rPh sb="0" eb="2">
      <t>ショウキュウ</t>
    </rPh>
    <rPh sb="2" eb="4">
      <t>ショウキュウ</t>
    </rPh>
    <rPh sb="5" eb="7">
      <t>セッケイ</t>
    </rPh>
    <rPh sb="18" eb="20">
      <t>ニュウリョク</t>
    </rPh>
    <phoneticPr fontId="3"/>
  </si>
  <si>
    <t>(4) 考課別標語と昇号数の設計</t>
    <rPh sb="4" eb="6">
      <t>コウカ</t>
    </rPh>
    <rPh sb="6" eb="7">
      <t>ベツ</t>
    </rPh>
    <rPh sb="7" eb="9">
      <t>ヒョウゴ</t>
    </rPh>
    <rPh sb="10" eb="11">
      <t>ショウ</t>
    </rPh>
    <rPh sb="11" eb="12">
      <t>ゴウ</t>
    </rPh>
    <rPh sb="12" eb="13">
      <t>スウ</t>
    </rPh>
    <rPh sb="14" eb="16">
      <t>セッケイ</t>
    </rPh>
    <phoneticPr fontId="3"/>
  </si>
  <si>
    <t>(5) 張り出し昇給支給率を設計します（習熟昇給額に対する割合）</t>
    <rPh sb="4" eb="5">
      <t>ハ</t>
    </rPh>
    <rPh sb="6" eb="7">
      <t>ダ</t>
    </rPh>
    <rPh sb="8" eb="10">
      <t>ショウキュウ</t>
    </rPh>
    <rPh sb="10" eb="12">
      <t>シキュウ</t>
    </rPh>
    <rPh sb="12" eb="13">
      <t>リツ</t>
    </rPh>
    <rPh sb="14" eb="16">
      <t>セッケイ</t>
    </rPh>
    <rPh sb="20" eb="22">
      <t>シュウジュク</t>
    </rPh>
    <rPh sb="22" eb="24">
      <t>ショウキュウ</t>
    </rPh>
    <rPh sb="24" eb="25">
      <t>ガク</t>
    </rPh>
    <rPh sb="26" eb="27">
      <t>タイ</t>
    </rPh>
    <rPh sb="29" eb="31">
      <t>ワリアイ</t>
    </rPh>
    <phoneticPr fontId="3"/>
  </si>
  <si>
    <t>(注)張り出し設計をしない場合は、</t>
    <rPh sb="1" eb="2">
      <t>チュウ</t>
    </rPh>
    <rPh sb="3" eb="4">
      <t>ハ</t>
    </rPh>
    <rPh sb="5" eb="6">
      <t>ダ</t>
    </rPh>
    <rPh sb="7" eb="9">
      <t>セッケイ</t>
    </rPh>
    <rPh sb="13" eb="15">
      <t>バアイ</t>
    </rPh>
    <phoneticPr fontId="3"/>
  </si>
  <si>
    <t>上限年数と同じ年数を手入力する</t>
    <rPh sb="0" eb="2">
      <t>ジョウゲン</t>
    </rPh>
    <rPh sb="2" eb="4">
      <t>ネンスウ</t>
    </rPh>
    <rPh sb="5" eb="6">
      <t>オナ</t>
    </rPh>
    <rPh sb="7" eb="9">
      <t>ネンスウ</t>
    </rPh>
    <rPh sb="10" eb="11">
      <t>テ</t>
    </rPh>
    <rPh sb="11" eb="13">
      <t>ニュウリョク</t>
    </rPh>
    <phoneticPr fontId="3"/>
  </si>
  <si>
    <t>標語</t>
    <rPh sb="0" eb="2">
      <t>ヒョウゴ</t>
    </rPh>
    <phoneticPr fontId="3"/>
  </si>
  <si>
    <t>昇給号数</t>
    <rPh sb="0" eb="2">
      <t>ショウキュウ</t>
    </rPh>
    <rPh sb="2" eb="4">
      <t>ゴウスウ</t>
    </rPh>
    <phoneticPr fontId="3"/>
  </si>
  <si>
    <r>
      <t>※</t>
    </r>
    <r>
      <rPr>
        <u/>
        <sz val="11"/>
        <color rgb="FF0000CC"/>
        <rFont val="ＭＳ Ｐゴシック"/>
        <family val="3"/>
        <charset val="128"/>
      </rPr>
      <t>考課表の評語と評語に対応した昇号数を手入力。</t>
    </r>
    <phoneticPr fontId="3"/>
  </si>
  <si>
    <t>※当初は、標準「B」評価で２号俸昇給と設計しています。</t>
    <rPh sb="1" eb="3">
      <t>トウショ</t>
    </rPh>
    <rPh sb="5" eb="7">
      <t>ヒョウジュン</t>
    </rPh>
    <rPh sb="10" eb="12">
      <t>ヒョウカ</t>
    </rPh>
    <rPh sb="14" eb="16">
      <t>ゴウホウ</t>
    </rPh>
    <rPh sb="16" eb="18">
      <t>ショウキュウ</t>
    </rPh>
    <rPh sb="19" eb="21">
      <t>セッケイ</t>
    </rPh>
    <phoneticPr fontId="3"/>
  </si>
  <si>
    <t>３事業所別初号時間給の設計</t>
    <rPh sb="1" eb="4">
      <t>ジギョウショ</t>
    </rPh>
    <rPh sb="4" eb="5">
      <t>ベツ</t>
    </rPh>
    <rPh sb="5" eb="7">
      <t>ショゴウ</t>
    </rPh>
    <rPh sb="7" eb="10">
      <t>ジカンキュウ</t>
    </rPh>
    <rPh sb="11" eb="13">
      <t>セッケイ</t>
    </rPh>
    <phoneticPr fontId="3"/>
  </si>
  <si>
    <t>(1) 指標となる時間給のチェック</t>
    <rPh sb="4" eb="6">
      <t>シヒョウ</t>
    </rPh>
    <rPh sb="9" eb="12">
      <t>ジカンキュウ</t>
    </rPh>
    <phoneticPr fontId="3"/>
  </si>
  <si>
    <t>　① 毎年 データをチェックして、変更があれば更新して、該当年度の指標時間給の更新します。</t>
    <rPh sb="39" eb="41">
      <t>コウシン</t>
    </rPh>
    <phoneticPr fontId="3"/>
  </si>
  <si>
    <t>年所定
労働日</t>
    <rPh sb="0" eb="1">
      <t>ネン</t>
    </rPh>
    <rPh sb="1" eb="3">
      <t>ショテイ</t>
    </rPh>
    <rPh sb="4" eb="6">
      <t>ロウドウ</t>
    </rPh>
    <rPh sb="6" eb="7">
      <t>ビ</t>
    </rPh>
    <phoneticPr fontId="3"/>
  </si>
  <si>
    <t>1日の所定
労働時間</t>
    <rPh sb="1" eb="2">
      <t>ニチ</t>
    </rPh>
    <rPh sb="3" eb="5">
      <t>ショテイ</t>
    </rPh>
    <rPh sb="6" eb="8">
      <t>ロウドウ</t>
    </rPh>
    <rPh sb="8" eb="10">
      <t>ジカン</t>
    </rPh>
    <phoneticPr fontId="3"/>
  </si>
  <si>
    <t>（２） 最低賃金＆初号賃金の入力と経過一覧表</t>
    <rPh sb="4" eb="6">
      <t>サイテイ</t>
    </rPh>
    <rPh sb="6" eb="8">
      <t>チンギン</t>
    </rPh>
    <rPh sb="9" eb="11">
      <t>ショゴウ</t>
    </rPh>
    <rPh sb="11" eb="13">
      <t>チンギン</t>
    </rPh>
    <rPh sb="14" eb="16">
      <t>ニュウリョク</t>
    </rPh>
    <rPh sb="17" eb="19">
      <t>ケイカ</t>
    </rPh>
    <rPh sb="19" eb="21">
      <t>イチラン</t>
    </rPh>
    <rPh sb="21" eb="22">
      <t>ヒョウ</t>
    </rPh>
    <phoneticPr fontId="3"/>
  </si>
  <si>
    <t>　　　■最低賃金：所定内給与（基本給＋諸手当）※ただし、諸手当のうち、精皆勤手当、通勤手当、家族手当は除く</t>
    <rPh sb="4" eb="6">
      <t>サイテイ</t>
    </rPh>
    <rPh sb="6" eb="8">
      <t>チンギン</t>
    </rPh>
    <rPh sb="9" eb="12">
      <t>ショテイナイ</t>
    </rPh>
    <rPh sb="12" eb="14">
      <t>キュウヨ</t>
    </rPh>
    <rPh sb="15" eb="18">
      <t>キホンキュウ</t>
    </rPh>
    <rPh sb="19" eb="22">
      <t>ショテアテ</t>
    </rPh>
    <rPh sb="28" eb="31">
      <t>ショテアテ</t>
    </rPh>
    <rPh sb="35" eb="36">
      <t>セイ</t>
    </rPh>
    <rPh sb="36" eb="38">
      <t>カイキン</t>
    </rPh>
    <rPh sb="38" eb="40">
      <t>テアテ</t>
    </rPh>
    <rPh sb="41" eb="43">
      <t>ツウキン</t>
    </rPh>
    <rPh sb="43" eb="45">
      <t>テアテ</t>
    </rPh>
    <rPh sb="46" eb="48">
      <t>カゾク</t>
    </rPh>
    <rPh sb="48" eb="50">
      <t>テアテ</t>
    </rPh>
    <rPh sb="51" eb="52">
      <t>ノゾ</t>
    </rPh>
    <phoneticPr fontId="3"/>
  </si>
  <si>
    <t>　① 毎年、10月に改訂される最低賃金を、下表の年度に対応して入力します。</t>
    <rPh sb="3" eb="5">
      <t>マイトシ</t>
    </rPh>
    <rPh sb="8" eb="9">
      <t>ガツ</t>
    </rPh>
    <rPh sb="10" eb="12">
      <t>カイテイ</t>
    </rPh>
    <rPh sb="15" eb="17">
      <t>サイテイ</t>
    </rPh>
    <rPh sb="17" eb="19">
      <t>チンギン</t>
    </rPh>
    <rPh sb="21" eb="23">
      <t>カヒョウ</t>
    </rPh>
    <rPh sb="24" eb="26">
      <t>ネンド</t>
    </rPh>
    <rPh sb="27" eb="29">
      <t>タイオウ</t>
    </rPh>
    <rPh sb="31" eb="33">
      <t>ニュウリョク</t>
    </rPh>
    <phoneticPr fontId="3"/>
  </si>
  <si>
    <t>　② 毎年、事業場ごとの時間給（初号時間給）を決定し、下表の年度に対応して入力します。変更がなくても前年と同じ時間給を入力します。</t>
    <rPh sb="3" eb="5">
      <t>マイトシ</t>
    </rPh>
    <rPh sb="6" eb="9">
      <t>ジギョウジョウ</t>
    </rPh>
    <rPh sb="12" eb="15">
      <t>ジカンキュウ</t>
    </rPh>
    <rPh sb="16" eb="18">
      <t>ショゴウ</t>
    </rPh>
    <rPh sb="18" eb="21">
      <t>ジカンキュウ</t>
    </rPh>
    <rPh sb="23" eb="25">
      <t>ケッテイ</t>
    </rPh>
    <rPh sb="43" eb="45">
      <t>ヘンコウ</t>
    </rPh>
    <rPh sb="50" eb="52">
      <t>ゼンネン</t>
    </rPh>
    <rPh sb="53" eb="54">
      <t>オナ</t>
    </rPh>
    <rPh sb="55" eb="58">
      <t>ジカンキュウ</t>
    </rPh>
    <rPh sb="59" eb="61">
      <t>ニュウリョク</t>
    </rPh>
    <phoneticPr fontId="3"/>
  </si>
  <si>
    <t xml:space="preserve"> 　　所在地が同じ都道府県に属する事業所は、グループ化して時間給を設計します。</t>
    <rPh sb="3" eb="6">
      <t>ショザイチ</t>
    </rPh>
    <rPh sb="7" eb="8">
      <t>オナ</t>
    </rPh>
    <rPh sb="9" eb="13">
      <t>トドウフケン</t>
    </rPh>
    <rPh sb="14" eb="15">
      <t>ゾク</t>
    </rPh>
    <rPh sb="17" eb="20">
      <t>ジギョウショ</t>
    </rPh>
    <rPh sb="26" eb="27">
      <t>カ</t>
    </rPh>
    <rPh sb="29" eb="32">
      <t>ジカンキュウ</t>
    </rPh>
    <rPh sb="33" eb="35">
      <t>セッケイ</t>
    </rPh>
    <phoneticPr fontId="3"/>
  </si>
  <si>
    <t>　　 時間給（初号時間給）は、上記で算出した「指標時間給」も参考にしながら検討します。</t>
    <rPh sb="15" eb="17">
      <t>ジョウキ</t>
    </rPh>
    <rPh sb="18" eb="20">
      <t>サンシュツ</t>
    </rPh>
    <rPh sb="23" eb="25">
      <t>シヒョウ</t>
    </rPh>
    <rPh sb="25" eb="28">
      <t>ジカンキュウ</t>
    </rPh>
    <rPh sb="30" eb="32">
      <t>サンコウ</t>
    </rPh>
    <rPh sb="37" eb="39">
      <t>ケントウ</t>
    </rPh>
    <phoneticPr fontId="3"/>
  </si>
  <si>
    <t>　③ 毎年10月の最低賃金見直し時期に検討します。</t>
    <rPh sb="3" eb="5">
      <t>マイトシ</t>
    </rPh>
    <rPh sb="7" eb="8">
      <t>ガツ</t>
    </rPh>
    <rPh sb="9" eb="11">
      <t>サイテイ</t>
    </rPh>
    <rPh sb="11" eb="13">
      <t>チンギン</t>
    </rPh>
    <rPh sb="13" eb="15">
      <t>ミナオ</t>
    </rPh>
    <rPh sb="16" eb="18">
      <t>ジキ</t>
    </rPh>
    <rPh sb="19" eb="21">
      <t>ケントウ</t>
    </rPh>
    <phoneticPr fontId="3"/>
  </si>
  <si>
    <t xml:space="preserve"> 　　各事業所の時間給は、各都道府県の最低賃金の推移を合わせながら、ベース改定を行い決定します。 ベース改定額は経営判断となります。</t>
    <rPh sb="3" eb="7">
      <t>カクジギョウショ</t>
    </rPh>
    <rPh sb="8" eb="11">
      <t>ジカンキュウ</t>
    </rPh>
    <rPh sb="13" eb="14">
      <t>カク</t>
    </rPh>
    <rPh sb="14" eb="18">
      <t>トドウフケン</t>
    </rPh>
    <rPh sb="19" eb="21">
      <t>サイテイ</t>
    </rPh>
    <rPh sb="21" eb="23">
      <t>チンギン</t>
    </rPh>
    <rPh sb="24" eb="26">
      <t>スイイ</t>
    </rPh>
    <rPh sb="27" eb="28">
      <t>ア</t>
    </rPh>
    <rPh sb="37" eb="39">
      <t>カイテイ</t>
    </rPh>
    <rPh sb="40" eb="41">
      <t>オコナ</t>
    </rPh>
    <rPh sb="42" eb="44">
      <t>ケッテイ</t>
    </rPh>
    <phoneticPr fontId="3"/>
  </si>
  <si>
    <t>　【最低賃金＆初号賃金の入力と経過一覧表】</t>
    <rPh sb="2" eb="4">
      <t>サイテイ</t>
    </rPh>
    <rPh sb="4" eb="6">
      <t>チンギン</t>
    </rPh>
    <rPh sb="7" eb="9">
      <t>ショゴウ</t>
    </rPh>
    <rPh sb="9" eb="11">
      <t>チンギン</t>
    </rPh>
    <rPh sb="12" eb="14">
      <t>ニュウリョク</t>
    </rPh>
    <rPh sb="15" eb="17">
      <t>ケイカ</t>
    </rPh>
    <rPh sb="17" eb="19">
      <t>イチラン</t>
    </rPh>
    <rPh sb="19" eb="20">
      <t>ヒョウ</t>
    </rPh>
    <phoneticPr fontId="3"/>
  </si>
  <si>
    <t>※以下の表に、毎年10月1日の昇給処理、または見直し処理に間に合うように、各事業所ごとに初号賃金を設計・入力します。</t>
    <rPh sb="1" eb="3">
      <t>イカ</t>
    </rPh>
    <rPh sb="4" eb="5">
      <t>ヒョウ</t>
    </rPh>
    <rPh sb="7" eb="9">
      <t>マイトシ</t>
    </rPh>
    <rPh sb="11" eb="12">
      <t>ガツ</t>
    </rPh>
    <rPh sb="13" eb="14">
      <t>ニチ</t>
    </rPh>
    <rPh sb="15" eb="17">
      <t>ショウキュウ</t>
    </rPh>
    <rPh sb="17" eb="19">
      <t>ショリ</t>
    </rPh>
    <rPh sb="23" eb="25">
      <t>ミナオ</t>
    </rPh>
    <rPh sb="26" eb="28">
      <t>ショリ</t>
    </rPh>
    <rPh sb="29" eb="30">
      <t>マ</t>
    </rPh>
    <rPh sb="31" eb="32">
      <t>ア</t>
    </rPh>
    <rPh sb="37" eb="38">
      <t>カク</t>
    </rPh>
    <rPh sb="38" eb="41">
      <t>ジギョウショ</t>
    </rPh>
    <rPh sb="44" eb="46">
      <t>ショゴウ</t>
    </rPh>
    <rPh sb="46" eb="48">
      <t>チンギン</t>
    </rPh>
    <rPh sb="49" eb="51">
      <t>セッケイ</t>
    </rPh>
    <rPh sb="52" eb="54">
      <t>ニュウリョク</t>
    </rPh>
    <phoneticPr fontId="3"/>
  </si>
  <si>
    <t>４事業所別サラリースケール＆ベース改定シート</t>
    <rPh sb="1" eb="4">
      <t>ジギョウショ</t>
    </rPh>
    <rPh sb="4" eb="5">
      <t>ベツ</t>
    </rPh>
    <rPh sb="17" eb="19">
      <t>カイテイ</t>
    </rPh>
    <phoneticPr fontId="3"/>
  </si>
  <si>
    <t>　データの保存は、１事業所しかできませんが、事業場番号と更新年度を入力すればいつでも表示できます。</t>
    <rPh sb="5" eb="7">
      <t>ホゾン</t>
    </rPh>
    <rPh sb="10" eb="13">
      <t>ジギョウショ</t>
    </rPh>
    <rPh sb="28" eb="30">
      <t>コウシン</t>
    </rPh>
    <rPh sb="30" eb="31">
      <t>ネン</t>
    </rPh>
    <rPh sb="31" eb="32">
      <t>ド</t>
    </rPh>
    <phoneticPr fontId="3"/>
  </si>
  <si>
    <t>　また、ファイルを複写して、事業所ごとに１ファイルで管理することもできます。</t>
    <rPh sb="9" eb="11">
      <t>フクシャ</t>
    </rPh>
    <rPh sb="14" eb="17">
      <t>ジギョウショ</t>
    </rPh>
    <rPh sb="26" eb="28">
      <t>カンリ</t>
    </rPh>
    <phoneticPr fontId="3"/>
  </si>
  <si>
    <t>② 原則として、毎年更新年を入力して更新を行います。</t>
    <rPh sb="2" eb="4">
      <t>ゲンソク</t>
    </rPh>
    <rPh sb="8" eb="10">
      <t>マイトシ</t>
    </rPh>
    <rPh sb="10" eb="12">
      <t>コウシン</t>
    </rPh>
    <rPh sb="12" eb="13">
      <t>ネン</t>
    </rPh>
    <rPh sb="14" eb="16">
      <t>ニュウリョク</t>
    </rPh>
    <rPh sb="18" eb="20">
      <t>コウシン</t>
    </rPh>
    <rPh sb="21" eb="22">
      <t>オコナ</t>
    </rPh>
    <phoneticPr fontId="3"/>
  </si>
  <si>
    <r>
      <t>　「３.事業所別初号時間給の設計シート」の</t>
    </r>
    <r>
      <rPr>
        <b/>
        <sz val="11"/>
        <rFont val="ＭＳ ゴシック"/>
        <family val="3"/>
        <charset val="128"/>
      </rPr>
      <t>事業所参照番号</t>
    </r>
    <r>
      <rPr>
        <sz val="11"/>
        <rFont val="ＭＳ ゴシック"/>
        <family val="3"/>
        <charset val="128"/>
      </rPr>
      <t>および</t>
    </r>
    <r>
      <rPr>
        <b/>
        <sz val="11"/>
        <rFont val="ＭＳ ゴシック"/>
        <family val="3"/>
        <charset val="128"/>
      </rPr>
      <t>最低賃金更新年</t>
    </r>
    <r>
      <rPr>
        <sz val="11"/>
        <rFont val="ＭＳ ゴシック"/>
        <family val="3"/>
        <charset val="128"/>
      </rPr>
      <t>を入力します。</t>
    </r>
    <rPh sb="4" eb="7">
      <t>ジギョウショ</t>
    </rPh>
    <rPh sb="7" eb="8">
      <t>ベツ</t>
    </rPh>
    <rPh sb="8" eb="10">
      <t>ショゴウ</t>
    </rPh>
    <rPh sb="10" eb="13">
      <t>ジカンキュウ</t>
    </rPh>
    <rPh sb="14" eb="16">
      <t>セッケイ</t>
    </rPh>
    <rPh sb="21" eb="24">
      <t>ジギョウショ</t>
    </rPh>
    <rPh sb="24" eb="26">
      <t>サンショウ</t>
    </rPh>
    <rPh sb="26" eb="28">
      <t>バンゴウ</t>
    </rPh>
    <rPh sb="31" eb="33">
      <t>サイテイ</t>
    </rPh>
    <rPh sb="33" eb="35">
      <t>チンギン</t>
    </rPh>
    <rPh sb="35" eb="37">
      <t>コウシン</t>
    </rPh>
    <rPh sb="37" eb="38">
      <t>ネン</t>
    </rPh>
    <rPh sb="39" eb="41">
      <t>ニュウリョク</t>
    </rPh>
    <phoneticPr fontId="3"/>
  </si>
  <si>
    <t>対象事業所</t>
    <rPh sb="0" eb="2">
      <t>タイショウ</t>
    </rPh>
    <rPh sb="2" eb="4">
      <t>ジギョウ</t>
    </rPh>
    <rPh sb="4" eb="5">
      <t>ショ</t>
    </rPh>
    <phoneticPr fontId="3"/>
  </si>
  <si>
    <t>事業場
参照番号入力</t>
    <rPh sb="0" eb="3">
      <t>ジギョウジョウ</t>
    </rPh>
    <rPh sb="4" eb="6">
      <t>サンショウ</t>
    </rPh>
    <rPh sb="6" eb="8">
      <t>バンゴウ</t>
    </rPh>
    <rPh sb="8" eb="10">
      <t>ニュウリョク</t>
    </rPh>
    <phoneticPr fontId="3"/>
  </si>
  <si>
    <t>更新年入力</t>
    <rPh sb="0" eb="2">
      <t>コウシン</t>
    </rPh>
    <rPh sb="2" eb="3">
      <t>ネン</t>
    </rPh>
    <rPh sb="3" eb="5">
      <t>ニュウリョク</t>
    </rPh>
    <phoneticPr fontId="3"/>
  </si>
  <si>
    <t>事業所名</t>
    <rPh sb="0" eb="3">
      <t>ジギョウショ</t>
    </rPh>
    <rPh sb="3" eb="4">
      <t>メイ</t>
    </rPh>
    <phoneticPr fontId="3"/>
  </si>
  <si>
    <t>本社（大阪府例）</t>
    <rPh sb="0" eb="1">
      <t>ホン</t>
    </rPh>
    <rPh sb="1" eb="2">
      <t>シャ</t>
    </rPh>
    <rPh sb="3" eb="5">
      <t>オオサカ</t>
    </rPh>
    <rPh sb="5" eb="6">
      <t>フ</t>
    </rPh>
    <rPh sb="6" eb="7">
      <t>レイ</t>
    </rPh>
    <phoneticPr fontId="3"/>
  </si>
  <si>
    <t>○○工場（奈良県例）</t>
    <rPh sb="2" eb="4">
      <t>コウジョウ</t>
    </rPh>
    <rPh sb="5" eb="7">
      <t>ナラ</t>
    </rPh>
    <rPh sb="7" eb="8">
      <t>ケン</t>
    </rPh>
    <rPh sb="8" eb="9">
      <t>レイ</t>
    </rPh>
    <phoneticPr fontId="3"/>
  </si>
  <si>
    <t>○○工場（支社）3</t>
    <rPh sb="2" eb="4">
      <t>コウジョウ</t>
    </rPh>
    <rPh sb="5" eb="7">
      <t>シシャ</t>
    </rPh>
    <phoneticPr fontId="3"/>
  </si>
  <si>
    <t>○○工場（支社）4</t>
    <rPh sb="2" eb="4">
      <t>コウジョウ</t>
    </rPh>
    <rPh sb="5" eb="7">
      <t>シシャ</t>
    </rPh>
    <phoneticPr fontId="3"/>
  </si>
  <si>
    <t>○○工場（支社）5</t>
    <rPh sb="2" eb="4">
      <t>コウジョウ</t>
    </rPh>
    <rPh sb="5" eb="7">
      <t>シシャ</t>
    </rPh>
    <phoneticPr fontId="3"/>
  </si>
  <si>
    <t>事業所
参照番号</t>
    <rPh sb="0" eb="3">
      <t>ジギョウショ</t>
    </rPh>
    <rPh sb="4" eb="6">
      <t>サンショウ</t>
    </rPh>
    <rPh sb="6" eb="8">
      <t>バンゴウ</t>
    </rPh>
    <phoneticPr fontId="3"/>
  </si>
  <si>
    <r>
      <t xml:space="preserve">最低賃金
</t>
    </r>
    <r>
      <rPr>
        <b/>
        <sz val="10"/>
        <color rgb="FF0000CC"/>
        <rFont val="ＭＳ Ｐゴシック"/>
        <family val="3"/>
        <charset val="128"/>
      </rPr>
      <t>（入力）</t>
    </r>
    <rPh sb="0" eb="2">
      <t>サイテイ</t>
    </rPh>
    <rPh sb="2" eb="4">
      <t>チンギン</t>
    </rPh>
    <rPh sb="6" eb="8">
      <t>ニュウリョク</t>
    </rPh>
    <phoneticPr fontId="3"/>
  </si>
  <si>
    <r>
      <t xml:space="preserve">初号賃金
</t>
    </r>
    <r>
      <rPr>
        <b/>
        <sz val="10"/>
        <color rgb="FF0000CC"/>
        <rFont val="ＭＳ ゴシック"/>
        <family val="3"/>
        <charset val="128"/>
      </rPr>
      <t>（入力）</t>
    </r>
    <rPh sb="0" eb="2">
      <t>ショゴウ</t>
    </rPh>
    <rPh sb="2" eb="4">
      <t>チンギン</t>
    </rPh>
    <rPh sb="6" eb="8">
      <t>ニュウリョク</t>
    </rPh>
    <phoneticPr fontId="3"/>
  </si>
  <si>
    <t>５事業所 別賃金表（段階号俸表）＆ベース改定後の賃金表</t>
    <rPh sb="1" eb="3">
      <t>ジギョウ</t>
    </rPh>
    <rPh sb="3" eb="4">
      <t>ショ</t>
    </rPh>
    <rPh sb="5" eb="6">
      <t>ベツ</t>
    </rPh>
    <rPh sb="6" eb="8">
      <t>チンギン</t>
    </rPh>
    <rPh sb="8" eb="9">
      <t>ヒョウ</t>
    </rPh>
    <rPh sb="10" eb="12">
      <t>ダンカイ</t>
    </rPh>
    <rPh sb="12" eb="14">
      <t>ゴウホウ</t>
    </rPh>
    <rPh sb="14" eb="15">
      <t>ヒョウ</t>
    </rPh>
    <rPh sb="20" eb="22">
      <t>カイテイ</t>
    </rPh>
    <rPh sb="22" eb="23">
      <t>ゴ</t>
    </rPh>
    <rPh sb="24" eb="26">
      <t>チンギン</t>
    </rPh>
    <rPh sb="26" eb="27">
      <t>ヒョウ</t>
    </rPh>
    <phoneticPr fontId="3"/>
  </si>
  <si>
    <t>このシートすべて自動計算</t>
    <rPh sb="8" eb="10">
      <t>ジドウ</t>
    </rPh>
    <rPh sb="10" eb="12">
      <t>ケイサン</t>
    </rPh>
    <phoneticPr fontId="3"/>
  </si>
  <si>
    <t>１．制度のフレーム設計シート</t>
    <rPh sb="2" eb="4">
      <t>セイド</t>
    </rPh>
    <rPh sb="9" eb="11">
      <t>セッケイ</t>
    </rPh>
    <phoneticPr fontId="3"/>
  </si>
  <si>
    <t>　　　※詳細はパートタイマー就業規則等で規定します。</t>
    <phoneticPr fontId="3"/>
  </si>
  <si>
    <t>２．サラリースケールの設計シート</t>
    <rPh sb="11" eb="13">
      <t>セッケイ</t>
    </rPh>
    <phoneticPr fontId="3"/>
  </si>
  <si>
    <t>(1) 指標となる時間給を算出します。</t>
    <rPh sb="4" eb="6">
      <t>シヒョウ</t>
    </rPh>
    <rPh sb="9" eb="12">
      <t>ジカンキュウ</t>
    </rPh>
    <rPh sb="13" eb="15">
      <t>サンシュツ</t>
    </rPh>
    <phoneticPr fontId="3"/>
  </si>
  <si>
    <t>　③ 指標時間給＝初任給÷1ヵ月平均所定労働時間数</t>
    <rPh sb="7" eb="8">
      <t>キュウ</t>
    </rPh>
    <rPh sb="15" eb="16">
      <t>ゲツ</t>
    </rPh>
    <rPh sb="16" eb="18">
      <t>ヘイキン</t>
    </rPh>
    <phoneticPr fontId="3"/>
  </si>
  <si>
    <t>　　　※指標時間給の額は、年間所定休日数（所定労働日数）によって大きく増減します。</t>
    <rPh sb="4" eb="6">
      <t>シヒョウ</t>
    </rPh>
    <rPh sb="6" eb="9">
      <t>ジカンキュウ</t>
    </rPh>
    <rPh sb="10" eb="11">
      <t>ガク</t>
    </rPh>
    <rPh sb="13" eb="15">
      <t>ネンカン</t>
    </rPh>
    <rPh sb="15" eb="17">
      <t>ショテイ</t>
    </rPh>
    <rPh sb="17" eb="19">
      <t>キュウジツ</t>
    </rPh>
    <rPh sb="19" eb="20">
      <t>スウ</t>
    </rPh>
    <rPh sb="21" eb="23">
      <t>ショテイ</t>
    </rPh>
    <rPh sb="23" eb="25">
      <t>ロウドウ</t>
    </rPh>
    <rPh sb="25" eb="26">
      <t>ビ</t>
    </rPh>
    <rPh sb="26" eb="27">
      <t>スウ</t>
    </rPh>
    <rPh sb="32" eb="33">
      <t>オオ</t>
    </rPh>
    <rPh sb="35" eb="37">
      <t>ゾウゲン</t>
    </rPh>
    <phoneticPr fontId="3"/>
  </si>
  <si>
    <t>(2) 初号時間給（１等級１号俸）を設計します。</t>
    <rPh sb="4" eb="6">
      <t>ショゴウ</t>
    </rPh>
    <rPh sb="6" eb="9">
      <t>ジカンキュウ</t>
    </rPh>
    <rPh sb="18" eb="20">
      <t>セッケイ</t>
    </rPh>
    <phoneticPr fontId="3"/>
  </si>
  <si>
    <t>(3) サラリースケールを設計します。</t>
    <rPh sb="13" eb="15">
      <t>セッケイ</t>
    </rPh>
    <phoneticPr fontId="3"/>
  </si>
  <si>
    <t>　② 等級別の初号賃金（時間給）は、各等級間の職務の内容や責任の程度を考慮しながら一定の金額差を付けて決定します。</t>
    <rPh sb="3" eb="5">
      <t>トウキュウ</t>
    </rPh>
    <rPh sb="5" eb="6">
      <t>ベツ</t>
    </rPh>
    <rPh sb="7" eb="9">
      <t>ショゴウ</t>
    </rPh>
    <rPh sb="9" eb="11">
      <t>チンギン</t>
    </rPh>
    <rPh sb="12" eb="15">
      <t>ジカンキュウ</t>
    </rPh>
    <rPh sb="18" eb="19">
      <t>カク</t>
    </rPh>
    <rPh sb="19" eb="21">
      <t>トウキュウ</t>
    </rPh>
    <rPh sb="21" eb="22">
      <t>カン</t>
    </rPh>
    <rPh sb="23" eb="25">
      <t>ショクム</t>
    </rPh>
    <rPh sb="26" eb="28">
      <t>ナイヨウ</t>
    </rPh>
    <rPh sb="29" eb="31">
      <t>セキニン</t>
    </rPh>
    <rPh sb="32" eb="34">
      <t>テイド</t>
    </rPh>
    <rPh sb="35" eb="37">
      <t>コウリョ</t>
    </rPh>
    <rPh sb="41" eb="43">
      <t>イッテイ</t>
    </rPh>
    <rPh sb="44" eb="46">
      <t>キンガク</t>
    </rPh>
    <rPh sb="46" eb="47">
      <t>サ</t>
    </rPh>
    <rPh sb="48" eb="49">
      <t>ツ</t>
    </rPh>
    <rPh sb="51" eb="53">
      <t>ケッテイ</t>
    </rPh>
    <phoneticPr fontId="3"/>
  </si>
  <si>
    <t>　③ 習熟昇給額は、標準者の定期昇給額になりますので、毎年の人件費に影響してきます。</t>
    <rPh sb="3" eb="5">
      <t>シュウジュク</t>
    </rPh>
    <rPh sb="5" eb="7">
      <t>ショウキュウ</t>
    </rPh>
    <rPh sb="7" eb="8">
      <t>ガク</t>
    </rPh>
    <rPh sb="27" eb="29">
      <t>マイトシ</t>
    </rPh>
    <rPh sb="30" eb="33">
      <t>ジンケンヒ</t>
    </rPh>
    <rPh sb="34" eb="36">
      <t>エイキョウ</t>
    </rPh>
    <phoneticPr fontId="3"/>
  </si>
  <si>
    <t>　　　パートタイマー在籍者全員の月間総労働時間×平均習熟昇給額×12カ月 ≒ 年間の人件費アップ額の見込み</t>
    <rPh sb="10" eb="13">
      <t>ザイセキシャ</t>
    </rPh>
    <rPh sb="13" eb="15">
      <t>ゼンイン</t>
    </rPh>
    <rPh sb="16" eb="18">
      <t>ゲッカン</t>
    </rPh>
    <rPh sb="18" eb="19">
      <t>ソウ</t>
    </rPh>
    <rPh sb="19" eb="21">
      <t>ロウドウ</t>
    </rPh>
    <rPh sb="21" eb="23">
      <t>ジカン</t>
    </rPh>
    <rPh sb="24" eb="26">
      <t>ヘイキン</t>
    </rPh>
    <rPh sb="26" eb="28">
      <t>シュウジュク</t>
    </rPh>
    <rPh sb="28" eb="30">
      <t>ショウキュウ</t>
    </rPh>
    <rPh sb="30" eb="31">
      <t>ガク</t>
    </rPh>
    <rPh sb="35" eb="36">
      <t>ゲツ</t>
    </rPh>
    <rPh sb="39" eb="41">
      <t>ネンカン</t>
    </rPh>
    <rPh sb="42" eb="45">
      <t>ジンケンヒ</t>
    </rPh>
    <rPh sb="48" eb="49">
      <t>ガク</t>
    </rPh>
    <rPh sb="50" eb="52">
      <t>ミコ</t>
    </rPh>
    <phoneticPr fontId="3"/>
  </si>
  <si>
    <t>　④ 上限年数と張り出し年数を決めます。</t>
    <rPh sb="3" eb="5">
      <t>ジョウゲン</t>
    </rPh>
    <rPh sb="5" eb="6">
      <t>ネン</t>
    </rPh>
    <rPh sb="6" eb="7">
      <t>スウ</t>
    </rPh>
    <rPh sb="8" eb="9">
      <t>ハ</t>
    </rPh>
    <rPh sb="10" eb="11">
      <t>ダ</t>
    </rPh>
    <rPh sb="12" eb="14">
      <t>ネンスウ</t>
    </rPh>
    <rPh sb="15" eb="16">
      <t>キ</t>
    </rPh>
    <phoneticPr fontId="3"/>
  </si>
  <si>
    <t>　　　昇給上限年数は、同一等級内で上限何年まで昇給させるのか、そのために、賃金表の等級別号数を何号俸まで設計するのかを決めます。</t>
    <phoneticPr fontId="3"/>
  </si>
  <si>
    <t>　　　張り出し昇給年数は、上記昇給上限年数に達したが上位等級に昇格できない者に対して、昇給額を抑制して更に何年か昇給できるように設計するものです。</t>
    <phoneticPr fontId="3"/>
  </si>
  <si>
    <t>　⑤ 昇格昇給は、昇格したときのインセンディブとして加算する額をいいます。昇格昇給を設計しないこともできます。</t>
    <rPh sb="3" eb="5">
      <t>ショウカク</t>
    </rPh>
    <rPh sb="5" eb="7">
      <t>ショウキュウ</t>
    </rPh>
    <rPh sb="37" eb="39">
      <t>ショウカク</t>
    </rPh>
    <rPh sb="39" eb="41">
      <t>ショウキュウ</t>
    </rPh>
    <rPh sb="42" eb="44">
      <t>セッケイ</t>
    </rPh>
    <phoneticPr fontId="3"/>
  </si>
  <si>
    <t>(4) 考課別標語と昇号数を設計します。</t>
    <rPh sb="4" eb="6">
      <t>コウカ</t>
    </rPh>
    <rPh sb="6" eb="7">
      <t>ベツ</t>
    </rPh>
    <rPh sb="7" eb="9">
      <t>ヒョウゴ</t>
    </rPh>
    <rPh sb="10" eb="11">
      <t>ノボル</t>
    </rPh>
    <rPh sb="11" eb="13">
      <t>ゴウスウ</t>
    </rPh>
    <rPh sb="14" eb="16">
      <t>セッケイ</t>
    </rPh>
    <phoneticPr fontId="3"/>
  </si>
  <si>
    <t>　① 考課表の評語と評語に対応した昇号数を手入力します。</t>
    <phoneticPr fontId="3"/>
  </si>
  <si>
    <t>　　　評価は３段階でよいと考えます。</t>
    <rPh sb="3" eb="5">
      <t>ヒョウカ</t>
    </rPh>
    <rPh sb="7" eb="9">
      <t>ダンカイ</t>
    </rPh>
    <rPh sb="13" eb="14">
      <t>カンガ</t>
    </rPh>
    <phoneticPr fontId="3"/>
  </si>
  <si>
    <t>(5) 張り出し昇給支給率を設計します（習熟昇給額に対する割合）。</t>
    <rPh sb="4" eb="5">
      <t>ハ</t>
    </rPh>
    <rPh sb="6" eb="7">
      <t>ダ</t>
    </rPh>
    <rPh sb="8" eb="10">
      <t>ショウキュウ</t>
    </rPh>
    <rPh sb="10" eb="13">
      <t>シキュウリツ</t>
    </rPh>
    <rPh sb="14" eb="16">
      <t>セッケイ</t>
    </rPh>
    <rPh sb="20" eb="22">
      <t>シュウジュク</t>
    </rPh>
    <rPh sb="22" eb="24">
      <t>ショウキュウ</t>
    </rPh>
    <rPh sb="24" eb="25">
      <t>ガク</t>
    </rPh>
    <rPh sb="26" eb="27">
      <t>タイ</t>
    </rPh>
    <rPh sb="29" eb="31">
      <t>ワリアイ</t>
    </rPh>
    <phoneticPr fontId="3"/>
  </si>
  <si>
    <t>　① 張り出し設計時には、張り出し号俸の昇給額の支給率を入力します。</t>
    <rPh sb="3" eb="4">
      <t>ハ</t>
    </rPh>
    <rPh sb="5" eb="6">
      <t>ダ</t>
    </rPh>
    <rPh sb="7" eb="9">
      <t>セッケイ</t>
    </rPh>
    <rPh sb="9" eb="10">
      <t>ジ</t>
    </rPh>
    <rPh sb="13" eb="14">
      <t>ハ</t>
    </rPh>
    <rPh sb="15" eb="16">
      <t>ダ</t>
    </rPh>
    <rPh sb="17" eb="19">
      <t>ゴウホウ</t>
    </rPh>
    <rPh sb="20" eb="22">
      <t>ショウキュウ</t>
    </rPh>
    <rPh sb="22" eb="23">
      <t>ガク</t>
    </rPh>
    <rPh sb="24" eb="26">
      <t>シキュウ</t>
    </rPh>
    <rPh sb="26" eb="27">
      <t>リツ</t>
    </rPh>
    <rPh sb="28" eb="30">
      <t>ニュウリョク</t>
    </rPh>
    <phoneticPr fontId="3"/>
  </si>
  <si>
    <t>３．事業所別初号時間給の設計シート</t>
    <rPh sb="2" eb="5">
      <t>ジギョウショ</t>
    </rPh>
    <rPh sb="5" eb="6">
      <t>ベツ</t>
    </rPh>
    <rPh sb="6" eb="8">
      <t>ショゴウ</t>
    </rPh>
    <rPh sb="8" eb="11">
      <t>ジカンキュウ</t>
    </rPh>
    <rPh sb="12" eb="14">
      <t>セッケイ</t>
    </rPh>
    <phoneticPr fontId="3"/>
  </si>
  <si>
    <t>　① 毎年 データをチェックして、変更があれば更新して、該当年度の指標時間給の更新します。</t>
    <phoneticPr fontId="3"/>
  </si>
  <si>
    <t>(2) 最低賃金＆初号賃金の入力と経過一覧表</t>
    <rPh sb="4" eb="6">
      <t>サイテイ</t>
    </rPh>
    <rPh sb="6" eb="8">
      <t>チンギン</t>
    </rPh>
    <rPh sb="9" eb="11">
      <t>ショゴウ</t>
    </rPh>
    <rPh sb="11" eb="13">
      <t>チンギン</t>
    </rPh>
    <rPh sb="14" eb="16">
      <t>ニュウリョク</t>
    </rPh>
    <rPh sb="17" eb="19">
      <t>ケイカ</t>
    </rPh>
    <rPh sb="19" eb="21">
      <t>イチラン</t>
    </rPh>
    <rPh sb="21" eb="22">
      <t>ヒョウ</t>
    </rPh>
    <phoneticPr fontId="3"/>
  </si>
  <si>
    <t>　① ここで決定する事業所別初号賃金は、「4.事業所別サラリースケールシート」および「5.事業所別賃金表シート」にリンクします。</t>
    <rPh sb="6" eb="8">
      <t>ケッテイ</t>
    </rPh>
    <rPh sb="10" eb="13">
      <t>ジギョウショ</t>
    </rPh>
    <rPh sb="13" eb="14">
      <t>ベツ</t>
    </rPh>
    <rPh sb="14" eb="16">
      <t>ショゴウ</t>
    </rPh>
    <rPh sb="16" eb="18">
      <t>チンギン</t>
    </rPh>
    <rPh sb="23" eb="26">
      <t>ジギョウショ</t>
    </rPh>
    <rPh sb="26" eb="27">
      <t>ベツ</t>
    </rPh>
    <rPh sb="45" eb="48">
      <t>ジギョウショ</t>
    </rPh>
    <rPh sb="48" eb="49">
      <t>ベツ</t>
    </rPh>
    <rPh sb="49" eb="51">
      <t>チンギン</t>
    </rPh>
    <rPh sb="51" eb="52">
      <t>ヒョウ</t>
    </rPh>
    <phoneticPr fontId="3"/>
  </si>
  <si>
    <t>　② 毎年、10月に改訂される最低賃金を、下表の年度に対応して入力します。</t>
    <rPh sb="3" eb="5">
      <t>マイトシ</t>
    </rPh>
    <rPh sb="8" eb="9">
      <t>ガツ</t>
    </rPh>
    <rPh sb="10" eb="12">
      <t>カイテイ</t>
    </rPh>
    <rPh sb="15" eb="17">
      <t>サイテイ</t>
    </rPh>
    <rPh sb="17" eb="19">
      <t>チンギン</t>
    </rPh>
    <rPh sb="21" eb="23">
      <t>カヒョウ</t>
    </rPh>
    <rPh sb="24" eb="26">
      <t>ネンド</t>
    </rPh>
    <rPh sb="27" eb="29">
      <t>タイオウ</t>
    </rPh>
    <rPh sb="31" eb="33">
      <t>ニュウリョク</t>
    </rPh>
    <phoneticPr fontId="3"/>
  </si>
  <si>
    <t>　（最低賃金：所定内給与（基本給＋諸手当）※ただし、諸手当のうち、精皆勤手当、通勤手当、家族手当は除く）</t>
    <rPh sb="2" eb="4">
      <t>サイテイ</t>
    </rPh>
    <rPh sb="4" eb="6">
      <t>チンギン</t>
    </rPh>
    <rPh sb="7" eb="10">
      <t>ショテイナイ</t>
    </rPh>
    <rPh sb="10" eb="12">
      <t>キュウヨ</t>
    </rPh>
    <rPh sb="13" eb="16">
      <t>キホンキュウ</t>
    </rPh>
    <rPh sb="17" eb="20">
      <t>ショテアテ</t>
    </rPh>
    <rPh sb="26" eb="29">
      <t>ショテアテ</t>
    </rPh>
    <rPh sb="33" eb="34">
      <t>セイ</t>
    </rPh>
    <rPh sb="34" eb="36">
      <t>カイキン</t>
    </rPh>
    <rPh sb="36" eb="38">
      <t>テアテ</t>
    </rPh>
    <rPh sb="39" eb="41">
      <t>ツウキン</t>
    </rPh>
    <rPh sb="41" eb="43">
      <t>テアテ</t>
    </rPh>
    <rPh sb="44" eb="46">
      <t>カゾク</t>
    </rPh>
    <rPh sb="46" eb="48">
      <t>テアテ</t>
    </rPh>
    <rPh sb="49" eb="50">
      <t>ノゾ</t>
    </rPh>
    <phoneticPr fontId="3"/>
  </si>
  <si>
    <t>　③ 代表事業所（本社）区分の初号賃金は、「2.サラリースケールシート」で決定しますが、代表事業所（本社）と異なる区分の事業所の初号賃金は、</t>
    <rPh sb="3" eb="5">
      <t>ダイヒョウ</t>
    </rPh>
    <rPh sb="5" eb="7">
      <t>ジギョウ</t>
    </rPh>
    <rPh sb="7" eb="8">
      <t>ショ</t>
    </rPh>
    <rPh sb="9" eb="11">
      <t>ホンシャ</t>
    </rPh>
    <rPh sb="12" eb="14">
      <t>クブン</t>
    </rPh>
    <rPh sb="15" eb="17">
      <t>ショゴウ</t>
    </rPh>
    <rPh sb="17" eb="19">
      <t>チンギン</t>
    </rPh>
    <rPh sb="37" eb="39">
      <t>ケッテイ</t>
    </rPh>
    <rPh sb="64" eb="66">
      <t>ショゴウ</t>
    </rPh>
    <rPh sb="66" eb="68">
      <t>チンギン</t>
    </rPh>
    <phoneticPr fontId="3"/>
  </si>
  <si>
    <t>　　　各区分事業所ごとに初号賃金を決定し、設計初年度からここで入力します。</t>
    <rPh sb="17" eb="19">
      <t>ケッテイ</t>
    </rPh>
    <phoneticPr fontId="3"/>
  </si>
  <si>
    <t>　　※所在地が同じ都道府県に属する事業所は、グループ化して、原則として同一区分で時間給を設計します。</t>
    <rPh sb="3" eb="6">
      <t>ショザイチ</t>
    </rPh>
    <rPh sb="7" eb="8">
      <t>オナ</t>
    </rPh>
    <rPh sb="9" eb="13">
      <t>トドウフケン</t>
    </rPh>
    <rPh sb="14" eb="15">
      <t>ゾク</t>
    </rPh>
    <rPh sb="17" eb="20">
      <t>ジギョウショ</t>
    </rPh>
    <rPh sb="26" eb="27">
      <t>カ</t>
    </rPh>
    <rPh sb="30" eb="32">
      <t>ゲンソク</t>
    </rPh>
    <rPh sb="35" eb="37">
      <t>ドウイツ</t>
    </rPh>
    <rPh sb="37" eb="39">
      <t>クブン</t>
    </rPh>
    <rPh sb="40" eb="43">
      <t>ジカンキュウ</t>
    </rPh>
    <rPh sb="44" eb="46">
      <t>セッケイ</t>
    </rPh>
    <phoneticPr fontId="3"/>
  </si>
  <si>
    <t>　　総合判断して個々に決定します。</t>
    <phoneticPr fontId="3"/>
  </si>
  <si>
    <t>　④ 毎年、事業場ごとの時間給（初号時間給）を決定し、下表の年度に対応して入力します。変更がなくても前年と同じ時間給を入力します。</t>
    <rPh sb="3" eb="5">
      <t>マイトシ</t>
    </rPh>
    <rPh sb="6" eb="9">
      <t>ジギョウジョウ</t>
    </rPh>
    <rPh sb="12" eb="15">
      <t>ジカンキュウ</t>
    </rPh>
    <rPh sb="16" eb="18">
      <t>ショゴウ</t>
    </rPh>
    <rPh sb="18" eb="21">
      <t>ジカンキュウ</t>
    </rPh>
    <rPh sb="23" eb="25">
      <t>ケッテイ</t>
    </rPh>
    <rPh sb="43" eb="45">
      <t>ヘンコウ</t>
    </rPh>
    <rPh sb="50" eb="52">
      <t>ゼンネン</t>
    </rPh>
    <rPh sb="53" eb="54">
      <t>オナ</t>
    </rPh>
    <rPh sb="55" eb="58">
      <t>ジカンキュウ</t>
    </rPh>
    <rPh sb="59" eb="61">
      <t>ニュウリョク</t>
    </rPh>
    <phoneticPr fontId="3"/>
  </si>
  <si>
    <t>　⑤ 見直しは、毎年10月の最低賃金見直し時期に行います。</t>
    <rPh sb="3" eb="5">
      <t>ミナオ</t>
    </rPh>
    <rPh sb="8" eb="10">
      <t>マイトシ</t>
    </rPh>
    <rPh sb="12" eb="13">
      <t>ガツ</t>
    </rPh>
    <rPh sb="14" eb="16">
      <t>サイテイ</t>
    </rPh>
    <rPh sb="16" eb="18">
      <t>チンギン</t>
    </rPh>
    <rPh sb="18" eb="20">
      <t>ミナオ</t>
    </rPh>
    <rPh sb="21" eb="23">
      <t>ジキ</t>
    </rPh>
    <rPh sb="24" eb="25">
      <t>オコナ</t>
    </rPh>
    <phoneticPr fontId="3"/>
  </si>
  <si>
    <r>
      <rPr>
        <sz val="11"/>
        <color theme="1"/>
        <rFont val="ＭＳ Ｐゴシック"/>
        <family val="3"/>
        <charset val="128"/>
      </rPr>
      <t>　　※</t>
    </r>
    <r>
      <rPr>
        <u/>
        <sz val="11"/>
        <color theme="1"/>
        <rFont val="ＭＳ Ｐゴシック"/>
        <family val="3"/>
        <charset val="128"/>
      </rPr>
      <t>以下の表に、毎年10月1日の昇給処理、または調整処理に間に合うように、各事業所ごとに初号賃金を入力します。</t>
    </r>
    <rPh sb="3" eb="5">
      <t>イカ</t>
    </rPh>
    <rPh sb="6" eb="7">
      <t>ヒョウ</t>
    </rPh>
    <rPh sb="9" eb="11">
      <t>マイトシ</t>
    </rPh>
    <rPh sb="13" eb="14">
      <t>ガツ</t>
    </rPh>
    <rPh sb="15" eb="16">
      <t>ニチ</t>
    </rPh>
    <rPh sb="17" eb="19">
      <t>ショウキュウ</t>
    </rPh>
    <rPh sb="19" eb="21">
      <t>ショリ</t>
    </rPh>
    <rPh sb="25" eb="27">
      <t>チョウセイ</t>
    </rPh>
    <rPh sb="27" eb="29">
      <t>ショリ</t>
    </rPh>
    <rPh sb="30" eb="31">
      <t>マ</t>
    </rPh>
    <rPh sb="32" eb="33">
      <t>ア</t>
    </rPh>
    <rPh sb="38" eb="39">
      <t>カク</t>
    </rPh>
    <rPh sb="39" eb="42">
      <t>ジギョウショ</t>
    </rPh>
    <rPh sb="45" eb="47">
      <t>ショゴウ</t>
    </rPh>
    <rPh sb="47" eb="49">
      <t>チンギン</t>
    </rPh>
    <rPh sb="50" eb="52">
      <t>ニュウリョク</t>
    </rPh>
    <phoneticPr fontId="3"/>
  </si>
  <si>
    <t>４．事業所別サラリースケールシート</t>
    <rPh sb="2" eb="5">
      <t>ジギョウショ</t>
    </rPh>
    <rPh sb="5" eb="6">
      <t>ベツ</t>
    </rPh>
    <phoneticPr fontId="3"/>
  </si>
  <si>
    <r>
      <t>　「３.事業所別初号時間給の設計シート」の</t>
    </r>
    <r>
      <rPr>
        <b/>
        <sz val="11"/>
        <rFont val="ＭＳ Ｐゴシック"/>
        <family val="3"/>
        <charset val="128"/>
      </rPr>
      <t>事業所参照番号</t>
    </r>
    <r>
      <rPr>
        <sz val="11"/>
        <rFont val="ＭＳ Ｐゴシック"/>
        <family val="3"/>
        <charset val="128"/>
      </rPr>
      <t>および</t>
    </r>
    <r>
      <rPr>
        <b/>
        <sz val="11"/>
        <rFont val="ＭＳ Ｐゴシック"/>
        <family val="3"/>
        <charset val="128"/>
      </rPr>
      <t>最低賃金更新年</t>
    </r>
    <r>
      <rPr>
        <sz val="11"/>
        <rFont val="ＭＳ Ｐゴシック"/>
        <family val="3"/>
        <charset val="128"/>
      </rPr>
      <t>を入力します。</t>
    </r>
    <rPh sb="4" eb="7">
      <t>ジギョウショ</t>
    </rPh>
    <rPh sb="7" eb="8">
      <t>ベツ</t>
    </rPh>
    <rPh sb="8" eb="10">
      <t>ショゴウ</t>
    </rPh>
    <rPh sb="10" eb="13">
      <t>ジカンキュウ</t>
    </rPh>
    <rPh sb="14" eb="16">
      <t>セッケイ</t>
    </rPh>
    <rPh sb="21" eb="24">
      <t>ジギョウショ</t>
    </rPh>
    <rPh sb="24" eb="26">
      <t>サンショウ</t>
    </rPh>
    <rPh sb="26" eb="28">
      <t>バンゴウ</t>
    </rPh>
    <rPh sb="31" eb="33">
      <t>サイテイ</t>
    </rPh>
    <rPh sb="33" eb="35">
      <t>チンギン</t>
    </rPh>
    <rPh sb="35" eb="37">
      <t>コウシン</t>
    </rPh>
    <rPh sb="37" eb="38">
      <t>ネン</t>
    </rPh>
    <rPh sb="39" eb="41">
      <t>ニュウリョク</t>
    </rPh>
    <phoneticPr fontId="3"/>
  </si>
  <si>
    <t>５．事業所別賃金表（段階号俸表）シート</t>
    <rPh sb="2" eb="5">
      <t>ジギョウショ</t>
    </rPh>
    <rPh sb="5" eb="6">
      <t>ベツ</t>
    </rPh>
    <rPh sb="6" eb="8">
      <t>チンギン</t>
    </rPh>
    <rPh sb="8" eb="9">
      <t>ヒョウ</t>
    </rPh>
    <rPh sb="10" eb="12">
      <t>ダンカイ</t>
    </rPh>
    <rPh sb="12" eb="14">
      <t>ゴウホウ</t>
    </rPh>
    <rPh sb="14" eb="15">
      <t>ヒョウ</t>
    </rPh>
    <phoneticPr fontId="3"/>
  </si>
  <si>
    <t>下表：賃金表の作成例抜粋</t>
    <rPh sb="0" eb="2">
      <t>カヒョウ</t>
    </rPh>
    <rPh sb="3" eb="5">
      <t>チンギン</t>
    </rPh>
    <rPh sb="5" eb="6">
      <t>ヒョウ</t>
    </rPh>
    <rPh sb="7" eb="9">
      <t>サクセイ</t>
    </rPh>
    <rPh sb="9" eb="10">
      <t>レイ</t>
    </rPh>
    <rPh sb="10" eb="12">
      <t>バッスイ</t>
    </rPh>
    <phoneticPr fontId="3"/>
  </si>
  <si>
    <t>６．賃金表の運用について</t>
    <rPh sb="2" eb="4">
      <t>チンギン</t>
    </rPh>
    <rPh sb="4" eb="5">
      <t>ヒョウ</t>
    </rPh>
    <rPh sb="6" eb="8">
      <t>ウンヨウ</t>
    </rPh>
    <phoneticPr fontId="3"/>
  </si>
  <si>
    <t>(1) 定期昇給（改訂）の時期をいつにするか</t>
    <rPh sb="4" eb="6">
      <t>テイキ</t>
    </rPh>
    <rPh sb="6" eb="8">
      <t>ショウキュウ</t>
    </rPh>
    <rPh sb="9" eb="11">
      <t>カイテイ</t>
    </rPh>
    <rPh sb="13" eb="15">
      <t>ジキ</t>
    </rPh>
    <phoneticPr fontId="3"/>
  </si>
  <si>
    <t>　① ４月１日（春季）に実施するときの手順</t>
    <rPh sb="4" eb="5">
      <t>ガツ</t>
    </rPh>
    <rPh sb="6" eb="7">
      <t>ニチ</t>
    </rPh>
    <rPh sb="8" eb="10">
      <t>シュンキ</t>
    </rPh>
    <rPh sb="12" eb="14">
      <t>ジッシ</t>
    </rPh>
    <rPh sb="19" eb="21">
      <t>テジュン</t>
    </rPh>
    <phoneticPr fontId="3"/>
  </si>
  <si>
    <t>　　　・４月１日現在の賃金表で昇給処理を行う。</t>
    <rPh sb="5" eb="6">
      <t>ガツ</t>
    </rPh>
    <rPh sb="7" eb="10">
      <t>ニチゲンザイ</t>
    </rPh>
    <rPh sb="11" eb="13">
      <t>チンギン</t>
    </rPh>
    <rPh sb="13" eb="14">
      <t>ヒョウ</t>
    </rPh>
    <rPh sb="15" eb="17">
      <t>ショウキュウ</t>
    </rPh>
    <rPh sb="17" eb="19">
      <t>ショリ</t>
    </rPh>
    <rPh sb="20" eb="21">
      <t>オコナ</t>
    </rPh>
    <phoneticPr fontId="3"/>
  </si>
  <si>
    <t>　② 10月１日に実施するときの手順</t>
    <rPh sb="5" eb="6">
      <t>ガツ</t>
    </rPh>
    <rPh sb="7" eb="8">
      <t>ニチ</t>
    </rPh>
    <rPh sb="9" eb="11">
      <t>ジッシ</t>
    </rPh>
    <rPh sb="16" eb="18">
      <t>テジュン</t>
    </rPh>
    <phoneticPr fontId="3"/>
  </si>
  <si>
    <t>　　　・最低賃金の改訂状況に合わせて、賃金表のベース改定を１０月１日付で行う。</t>
    <rPh sb="19" eb="21">
      <t>チンギン</t>
    </rPh>
    <rPh sb="21" eb="22">
      <t>ヒョウ</t>
    </rPh>
    <rPh sb="26" eb="28">
      <t>カイテイ</t>
    </rPh>
    <rPh sb="36" eb="37">
      <t>オコナ</t>
    </rPh>
    <phoneticPr fontId="3"/>
  </si>
  <si>
    <t>(2) 習熟昇給（定期昇給）の運用方法</t>
    <rPh sb="4" eb="6">
      <t>シュウジュク</t>
    </rPh>
    <rPh sb="6" eb="8">
      <t>ショウキュウ</t>
    </rPh>
    <rPh sb="9" eb="11">
      <t>テイキ</t>
    </rPh>
    <rPh sb="11" eb="13">
      <t>ショウキュウ</t>
    </rPh>
    <rPh sb="15" eb="17">
      <t>ウンヨウ</t>
    </rPh>
    <rPh sb="17" eb="19">
      <t>ホウホウ</t>
    </rPh>
    <phoneticPr fontId="3"/>
  </si>
  <si>
    <t>(3) 昇格昇給の運用</t>
    <rPh sb="4" eb="6">
      <t>ショウカク</t>
    </rPh>
    <rPh sb="6" eb="8">
      <t>ショウキュウ</t>
    </rPh>
    <rPh sb="9" eb="11">
      <t>ウンヨウ</t>
    </rPh>
    <phoneticPr fontId="3"/>
  </si>
  <si>
    <t>　① 昇格昇給とは、昇格者に対し、先ず 旧資格グレードで上記(2)の習熟昇給をさせる。</t>
    <rPh sb="28" eb="30">
      <t>ジョウキ</t>
    </rPh>
    <phoneticPr fontId="3"/>
  </si>
  <si>
    <t>　　　次に 昇格昇給額を加算して上位等級グレードの直近上位に格付けします。</t>
    <phoneticPr fontId="3"/>
  </si>
  <si>
    <t>　　　　【昇格運用例：右図】</t>
    <rPh sb="7" eb="9">
      <t>ウンヨウ</t>
    </rPh>
    <rPh sb="9" eb="10">
      <t>レイ</t>
    </rPh>
    <rPh sb="11" eb="12">
      <t>ミギ</t>
    </rPh>
    <rPh sb="12" eb="13">
      <t>ズ</t>
    </rPh>
    <phoneticPr fontId="3"/>
  </si>
  <si>
    <t>↓　定期昇給（Ａ評価：３号俸昇給）</t>
    <rPh sb="2" eb="4">
      <t>テイキ</t>
    </rPh>
    <rPh sb="4" eb="6">
      <t>ショウキュウ</t>
    </rPh>
    <rPh sb="8" eb="10">
      <t>ヒョウカ</t>
    </rPh>
    <rPh sb="12" eb="14">
      <t>ゴウホウ</t>
    </rPh>
    <rPh sb="14" eb="16">
      <t>ショウキュウ</t>
    </rPh>
    <phoneticPr fontId="3"/>
  </si>
  <si>
    <t>　　1,040円＋10円＝1,050円</t>
    <rPh sb="7" eb="8">
      <t>エン</t>
    </rPh>
    <rPh sb="11" eb="12">
      <t>エン</t>
    </rPh>
    <rPh sb="18" eb="19">
      <t>エン</t>
    </rPh>
    <phoneticPr fontId="3"/>
  </si>
  <si>
    <t>１等級初号
賃金を決定</t>
    <rPh sb="1" eb="3">
      <t>トウキュウ</t>
    </rPh>
    <rPh sb="3" eb="5">
      <t>ショゴウ</t>
    </rPh>
    <rPh sb="6" eb="8">
      <t>チンギン</t>
    </rPh>
    <rPh sb="9" eb="11">
      <t>ケッテイ</t>
    </rPh>
    <phoneticPr fontId="3"/>
  </si>
  <si>
    <t>　① 先ず、設計時の代表事業所（本社）の１等級初号時間給を決めます。初号賃金は経営判断となります。</t>
    <rPh sb="3" eb="4">
      <t>マ</t>
    </rPh>
    <rPh sb="6" eb="9">
      <t>セッケイジ</t>
    </rPh>
    <rPh sb="10" eb="12">
      <t>ダイヒョウ</t>
    </rPh>
    <rPh sb="12" eb="15">
      <t>ジギョウショ</t>
    </rPh>
    <rPh sb="16" eb="18">
      <t>ホンシャ</t>
    </rPh>
    <rPh sb="21" eb="23">
      <t>トウキュウ</t>
    </rPh>
    <rPh sb="23" eb="25">
      <t>ショゴウ</t>
    </rPh>
    <rPh sb="25" eb="28">
      <t>ジカンキュウ</t>
    </rPh>
    <rPh sb="29" eb="30">
      <t>キ</t>
    </rPh>
    <phoneticPr fontId="3"/>
  </si>
  <si>
    <t>以下、各グレードの初号時間給を決め、手入力します！　　　</t>
    <rPh sb="0" eb="2">
      <t>イカ</t>
    </rPh>
    <rPh sb="3" eb="4">
      <t>カク</t>
    </rPh>
    <rPh sb="9" eb="11">
      <t>ショゴウ</t>
    </rPh>
    <rPh sb="11" eb="14">
      <t>ジカンキュウ</t>
    </rPh>
    <rPh sb="15" eb="16">
      <t>キ</t>
    </rPh>
    <rPh sb="18" eb="19">
      <t>テ</t>
    </rPh>
    <rPh sb="19" eb="21">
      <t>ニュウリョク</t>
    </rPh>
    <phoneticPr fontId="3"/>
  </si>
  <si>
    <t>青文字手入力</t>
    <rPh sb="0" eb="1">
      <t>アオ</t>
    </rPh>
    <rPh sb="1" eb="3">
      <t>モジ</t>
    </rPh>
    <rPh sb="3" eb="4">
      <t>テ</t>
    </rPh>
    <rPh sb="4" eb="6">
      <t>ニュウリョク</t>
    </rPh>
    <phoneticPr fontId="3"/>
  </si>
  <si>
    <t>　　　※資格グレード数は３～５が良いと考えますが、２～１でも設計は可能です</t>
    <phoneticPr fontId="3"/>
  </si>
  <si>
    <t>　② ここで決める１等級初号時間給が設計上の基準時間給となります。</t>
    <rPh sb="6" eb="7">
      <t>キ</t>
    </rPh>
    <rPh sb="10" eb="12">
      <t>トウキュウ</t>
    </rPh>
    <rPh sb="12" eb="14">
      <t>ショゴウ</t>
    </rPh>
    <rPh sb="14" eb="17">
      <t>ジカンキュウ</t>
    </rPh>
    <rPh sb="18" eb="20">
      <t>セッケイ</t>
    </rPh>
    <rPh sb="20" eb="21">
      <t>ジョウ</t>
    </rPh>
    <rPh sb="22" eb="24">
      <t>キジュン</t>
    </rPh>
    <rPh sb="24" eb="27">
      <t>ジカンキュウ</t>
    </rPh>
    <phoneticPr fontId="3"/>
  </si>
  <si>
    <t>① 本社および各事業所の賃金表作成処理は、ここで行います。</t>
    <rPh sb="2" eb="4">
      <t>ホンシャ</t>
    </rPh>
    <rPh sb="7" eb="8">
      <t>カク</t>
    </rPh>
    <rPh sb="8" eb="11">
      <t>ジギョウショ</t>
    </rPh>
    <rPh sb="12" eb="14">
      <t>チンギン</t>
    </rPh>
    <rPh sb="14" eb="15">
      <t>ヒョウ</t>
    </rPh>
    <rPh sb="15" eb="17">
      <t>サクセイ</t>
    </rPh>
    <rPh sb="17" eb="19">
      <t>ショリ</t>
    </rPh>
    <rPh sb="24" eb="25">
      <t>オコナ</t>
    </rPh>
    <phoneticPr fontId="3"/>
  </si>
  <si>
    <t>　　 本社の初年度は入力済みになっていますので２年目から入力、各事業所は初年度から入力します。</t>
    <rPh sb="3" eb="5">
      <t>ホンシャ</t>
    </rPh>
    <rPh sb="6" eb="9">
      <t>ショネンド</t>
    </rPh>
    <rPh sb="10" eb="12">
      <t>ニュウリョク</t>
    </rPh>
    <rPh sb="12" eb="13">
      <t>ズ</t>
    </rPh>
    <rPh sb="24" eb="26">
      <t>ネンメ</t>
    </rPh>
    <rPh sb="28" eb="30">
      <t>ニュウリョク</t>
    </rPh>
    <rPh sb="31" eb="35">
      <t>カクジギョウショ</t>
    </rPh>
    <rPh sb="36" eb="39">
      <t>ショネンド</t>
    </rPh>
    <rPh sb="41" eb="43">
      <t>ニュウリョク</t>
    </rPh>
    <phoneticPr fontId="3"/>
  </si>
  <si>
    <t>改訂年2019年</t>
  </si>
  <si>
    <t>・グレード１級８号俸　1.040円</t>
    <rPh sb="6" eb="7">
      <t>キュウ</t>
    </rPh>
    <rPh sb="8" eb="10">
      <t>ゴウホウ</t>
    </rPh>
    <rPh sb="16" eb="17">
      <t>エン</t>
    </rPh>
    <phoneticPr fontId="3"/>
  </si>
  <si>
    <t>・グレード１級５号俸　1,010円</t>
    <rPh sb="6" eb="7">
      <t>キュウ</t>
    </rPh>
    <rPh sb="8" eb="10">
      <t>ゴウホウ</t>
    </rPh>
    <rPh sb="16" eb="17">
      <t>エン</t>
    </rPh>
    <phoneticPr fontId="3"/>
  </si>
  <si>
    <t>↓　同時にグレード２級に昇格　昇格加算　10円</t>
    <rPh sb="2" eb="4">
      <t>ドウジ</t>
    </rPh>
    <rPh sb="10" eb="11">
      <t>キュウ</t>
    </rPh>
    <rPh sb="12" eb="14">
      <t>ショウカク</t>
    </rPh>
    <rPh sb="15" eb="17">
      <t>ショウカク</t>
    </rPh>
    <rPh sb="17" eb="19">
      <t>カサン</t>
    </rPh>
    <rPh sb="22" eb="23">
      <t>エン</t>
    </rPh>
    <phoneticPr fontId="3"/>
  </si>
  <si>
    <t>↓　グレード2級で、10,50円の直近上位に格付け</t>
    <rPh sb="7" eb="8">
      <t>キュウ</t>
    </rPh>
    <rPh sb="15" eb="16">
      <t>エン</t>
    </rPh>
    <rPh sb="17" eb="19">
      <t>チョッキン</t>
    </rPh>
    <rPh sb="19" eb="21">
      <t>ジョウイ</t>
    </rPh>
    <rPh sb="22" eb="24">
      <t>カクヅ</t>
    </rPh>
    <phoneticPr fontId="3"/>
  </si>
  <si>
    <t>・グレード2級４号俸　10,59円（昇格後の新賃金）</t>
    <rPh sb="6" eb="7">
      <t>キュウ</t>
    </rPh>
    <rPh sb="8" eb="10">
      <t>ゴウホウ</t>
    </rPh>
    <rPh sb="16" eb="17">
      <t>エン</t>
    </rPh>
    <rPh sb="18" eb="20">
      <t>ショウカク</t>
    </rPh>
    <rPh sb="20" eb="21">
      <t>ゴ</t>
    </rPh>
    <rPh sb="22" eb="25">
      <t>シンチンギン</t>
    </rPh>
    <phoneticPr fontId="3"/>
  </si>
  <si>
    <t>　【参考資料】</t>
    <rPh sb="2" eb="4">
      <t>サンコウ</t>
    </rPh>
    <rPh sb="4" eb="6">
      <t>シリョウ</t>
    </rPh>
    <phoneticPr fontId="3"/>
  </si>
  <si>
    <t>0．同一労働同一賃金の義務化におけるパートタイマー（有期雇用社員）の人事管理</t>
    <rPh sb="2" eb="4">
      <t>ドウイツ</t>
    </rPh>
    <rPh sb="4" eb="6">
      <t>ロウドウ</t>
    </rPh>
    <rPh sb="6" eb="8">
      <t>ドウイツ</t>
    </rPh>
    <rPh sb="8" eb="10">
      <t>チンギン</t>
    </rPh>
    <rPh sb="11" eb="14">
      <t>ギムカ</t>
    </rPh>
    <rPh sb="26" eb="28">
      <t>ユウキ</t>
    </rPh>
    <rPh sb="28" eb="30">
      <t>コヨウ</t>
    </rPh>
    <rPh sb="30" eb="32">
      <t>シャイン</t>
    </rPh>
    <rPh sb="34" eb="36">
      <t>ジンジ</t>
    </rPh>
    <rPh sb="36" eb="38">
      <t>カンリ</t>
    </rPh>
    <phoneticPr fontId="3"/>
  </si>
  <si>
    <t>(1) 無期雇用社員職務（役割）資格等級制度人事フレームと有期雇用社員人事フレーム（イメージ）</t>
    <rPh sb="4" eb="6">
      <t>ムキ</t>
    </rPh>
    <rPh sb="6" eb="8">
      <t>コヨウ</t>
    </rPh>
    <rPh sb="8" eb="10">
      <t>シャイン</t>
    </rPh>
    <rPh sb="10" eb="12">
      <t>ショクム</t>
    </rPh>
    <rPh sb="13" eb="15">
      <t>ヤクワリ</t>
    </rPh>
    <rPh sb="16" eb="18">
      <t>シカク</t>
    </rPh>
    <rPh sb="18" eb="20">
      <t>トウキュウ</t>
    </rPh>
    <rPh sb="20" eb="22">
      <t>セイド</t>
    </rPh>
    <rPh sb="22" eb="24">
      <t>ジンジ</t>
    </rPh>
    <rPh sb="29" eb="31">
      <t>ユウキ</t>
    </rPh>
    <rPh sb="31" eb="33">
      <t>コヨウ</t>
    </rPh>
    <rPh sb="33" eb="35">
      <t>シャイン</t>
    </rPh>
    <rPh sb="35" eb="37">
      <t>ジンジ</t>
    </rPh>
    <rPh sb="41" eb="42">
      <t>ヒレイ</t>
    </rPh>
    <phoneticPr fontId="3"/>
  </si>
  <si>
    <t>(2) 無期雇用社員複線型職務（役割）資格等級制度の賃金制度設計と有期雇用社員の賃金制度設計（イメージ）</t>
    <rPh sb="4" eb="6">
      <t>ムキ</t>
    </rPh>
    <rPh sb="6" eb="8">
      <t>コヨウ</t>
    </rPh>
    <rPh sb="8" eb="10">
      <t>シャイン</t>
    </rPh>
    <rPh sb="10" eb="13">
      <t>フクセンガタ</t>
    </rPh>
    <rPh sb="13" eb="15">
      <t>ショクム</t>
    </rPh>
    <rPh sb="16" eb="18">
      <t>ヤクワリ</t>
    </rPh>
    <rPh sb="19" eb="21">
      <t>シカク</t>
    </rPh>
    <rPh sb="21" eb="23">
      <t>トウキュウ</t>
    </rPh>
    <rPh sb="23" eb="25">
      <t>セイド</t>
    </rPh>
    <rPh sb="26" eb="28">
      <t>チンギン</t>
    </rPh>
    <rPh sb="28" eb="30">
      <t>セイド</t>
    </rPh>
    <rPh sb="30" eb="32">
      <t>セッケイ</t>
    </rPh>
    <rPh sb="33" eb="35">
      <t>ユウキ</t>
    </rPh>
    <rPh sb="35" eb="37">
      <t>コヨウ</t>
    </rPh>
    <rPh sb="37" eb="39">
      <t>シャイン</t>
    </rPh>
    <rPh sb="40" eb="42">
      <t>チンギン</t>
    </rPh>
    <rPh sb="42" eb="44">
      <t>セイド</t>
    </rPh>
    <rPh sb="44" eb="46">
      <t>セッケイ</t>
    </rPh>
    <rPh sb="46" eb="47">
      <t>ヒレイ</t>
    </rPh>
    <phoneticPr fontId="3"/>
  </si>
  <si>
    <t>　③ 職務の内容と責任の程度を対応させます。正社員との違いを明確にします。</t>
    <rPh sb="3" eb="5">
      <t>ショクム</t>
    </rPh>
    <rPh sb="6" eb="8">
      <t>ナイヨウ</t>
    </rPh>
    <rPh sb="9" eb="11">
      <t>セキニン</t>
    </rPh>
    <rPh sb="12" eb="14">
      <t>テイド</t>
    </rPh>
    <rPh sb="15" eb="17">
      <t>タイオウ</t>
    </rPh>
    <rPh sb="22" eb="25">
      <t>セイシャイン</t>
    </rPh>
    <rPh sb="27" eb="28">
      <t>チガ</t>
    </rPh>
    <rPh sb="30" eb="32">
      <t>メイカク</t>
    </rPh>
    <phoneticPr fontId="3"/>
  </si>
  <si>
    <t>　④ 職務や配置の変更の範囲等を明確にします。正社員との違いを明確します。</t>
    <rPh sb="3" eb="5">
      <t>ショクム</t>
    </rPh>
    <rPh sb="6" eb="8">
      <t>ハイチ</t>
    </rPh>
    <rPh sb="9" eb="11">
      <t>ヘンコウ</t>
    </rPh>
    <rPh sb="12" eb="14">
      <t>ハンイ</t>
    </rPh>
    <rPh sb="14" eb="15">
      <t>トウ</t>
    </rPh>
    <rPh sb="16" eb="18">
      <t>メイカク</t>
    </rPh>
    <rPh sb="23" eb="26">
      <t>セイシャイン</t>
    </rPh>
    <rPh sb="28" eb="29">
      <t>チガ</t>
    </rPh>
    <rPh sb="31" eb="33">
      <t>メイカク</t>
    </rPh>
    <phoneticPr fontId="3"/>
  </si>
  <si>
    <t>　⑤ その他、残業の有無等を明確にします。正社員との違いを明確します。</t>
    <rPh sb="5" eb="6">
      <t>タ</t>
    </rPh>
    <rPh sb="7" eb="9">
      <t>ザンギョウ</t>
    </rPh>
    <rPh sb="10" eb="12">
      <t>ウム</t>
    </rPh>
    <rPh sb="12" eb="13">
      <t>トウ</t>
    </rPh>
    <rPh sb="14" eb="16">
      <t>メイカク</t>
    </rPh>
    <rPh sb="21" eb="24">
      <t>セイシャイン</t>
    </rPh>
    <rPh sb="26" eb="27">
      <t>チガ</t>
    </rPh>
    <rPh sb="29" eb="31">
      <t>メイカク</t>
    </rPh>
    <phoneticPr fontId="3"/>
  </si>
  <si>
    <t>　① 職種区分を決ます。４区分まで設計できます。</t>
    <rPh sb="3" eb="5">
      <t>ショクシュ</t>
    </rPh>
    <rPh sb="5" eb="7">
      <t>クブン</t>
    </rPh>
    <rPh sb="8" eb="9">
      <t>キ</t>
    </rPh>
    <rPh sb="13" eb="15">
      <t>クブン</t>
    </rPh>
    <rPh sb="17" eb="19">
      <t>セッケイ</t>
    </rPh>
    <phoneticPr fontId="3"/>
  </si>
  <si>
    <t>　① 先ず、設計時の代表事業所（本社）の１等級初号時間給を決めます。初号賃金の決定は経営判断となります。</t>
    <rPh sb="3" eb="4">
      <t>マ</t>
    </rPh>
    <rPh sb="6" eb="9">
      <t>セッケイジ</t>
    </rPh>
    <rPh sb="10" eb="12">
      <t>ダイヒョウ</t>
    </rPh>
    <rPh sb="12" eb="15">
      <t>ジギョウショ</t>
    </rPh>
    <rPh sb="16" eb="18">
      <t>ホンシャ</t>
    </rPh>
    <rPh sb="21" eb="23">
      <t>トウキュウ</t>
    </rPh>
    <rPh sb="23" eb="25">
      <t>ショゴウ</t>
    </rPh>
    <rPh sb="25" eb="28">
      <t>ジカンキュウ</t>
    </rPh>
    <rPh sb="29" eb="30">
      <t>キ</t>
    </rPh>
    <rPh sb="39" eb="41">
      <t>ケッテイ</t>
    </rPh>
    <phoneticPr fontId="3"/>
  </si>
  <si>
    <t>　　※上記の指標時間給を参考にしながら、そして、地域の最低賃を下回らないように検討してください。</t>
    <rPh sb="3" eb="5">
      <t>ジョウキ</t>
    </rPh>
    <rPh sb="6" eb="8">
      <t>シヒョウ</t>
    </rPh>
    <rPh sb="8" eb="11">
      <t>ジカンキュウ</t>
    </rPh>
    <rPh sb="12" eb="14">
      <t>サンコウ</t>
    </rPh>
    <rPh sb="39" eb="41">
      <t>ケントウ</t>
    </rPh>
    <phoneticPr fontId="3"/>
  </si>
  <si>
    <t>　① サラリースケールが、賃金表の骨格になります。</t>
    <rPh sb="13" eb="15">
      <t>チンギン</t>
    </rPh>
    <rPh sb="15" eb="16">
      <t>ヒョウ</t>
    </rPh>
    <rPh sb="17" eb="19">
      <t>コッカク</t>
    </rPh>
    <phoneticPr fontId="3"/>
  </si>
  <si>
    <t>　　　　4～5年で設計する。</t>
    <phoneticPr fontId="3"/>
  </si>
  <si>
    <t>　　　※等級「1」の上限年数・張り出し年数は、4年で等級「2」に昇格できないとき、雇止めにするような設計にするときは、等級「1」の上限年数および張り出し年数を</t>
    <rPh sb="4" eb="6">
      <t>トウキュウ</t>
    </rPh>
    <rPh sb="26" eb="28">
      <t>トウキュウ</t>
    </rPh>
    <rPh sb="50" eb="52">
      <t>セッケイ</t>
    </rPh>
    <phoneticPr fontId="3"/>
  </si>
  <si>
    <t>　　※該当事業所の初号賃金は、本社の設計時間給、該当事業所の最低賃金、上記で算出した「指標時間給」、および地域の雇用情勢等を</t>
    <phoneticPr fontId="3"/>
  </si>
  <si>
    <t>　　　本社の初年度は入力済みになっていますので２年目から入力し、各事業所は初年度から入力します。</t>
    <rPh sb="3" eb="5">
      <t>ホンシャ</t>
    </rPh>
    <rPh sb="6" eb="9">
      <t>ショネンド</t>
    </rPh>
    <rPh sb="10" eb="12">
      <t>ニュウリョク</t>
    </rPh>
    <rPh sb="12" eb="13">
      <t>ズ</t>
    </rPh>
    <rPh sb="24" eb="26">
      <t>ネンメ</t>
    </rPh>
    <rPh sb="28" eb="30">
      <t>ニュウリョク</t>
    </rPh>
    <rPh sb="32" eb="36">
      <t>カクジギョウショ</t>
    </rPh>
    <rPh sb="37" eb="40">
      <t>ショネンド</t>
    </rPh>
    <rPh sb="42" eb="44">
      <t>ニュウリョク</t>
    </rPh>
    <phoneticPr fontId="3"/>
  </si>
  <si>
    <t>　　　・毎年10月の最低賃金の改訂に合わせて見直したベース改定後の新賃金表により、10月１日付で調整を行なう。</t>
    <rPh sb="4" eb="6">
      <t>マイトシ</t>
    </rPh>
    <rPh sb="8" eb="9">
      <t>ガツ</t>
    </rPh>
    <rPh sb="22" eb="24">
      <t>ミナオ</t>
    </rPh>
    <rPh sb="29" eb="31">
      <t>カイテイ</t>
    </rPh>
    <rPh sb="31" eb="32">
      <t>ゴ</t>
    </rPh>
    <rPh sb="33" eb="36">
      <t>シンチンギン</t>
    </rPh>
    <rPh sb="36" eb="37">
      <t>ヒョウ</t>
    </rPh>
    <rPh sb="43" eb="44">
      <t>ガツ</t>
    </rPh>
    <rPh sb="45" eb="46">
      <t>ニチ</t>
    </rPh>
    <rPh sb="46" eb="47">
      <t>ヅケ</t>
    </rPh>
    <rPh sb="48" eb="50">
      <t>チョウセイ</t>
    </rPh>
    <rPh sb="51" eb="52">
      <t>オコナ</t>
    </rPh>
    <phoneticPr fontId="3"/>
  </si>
  <si>
    <t>　　　・ベース改定後の新賃金表で、10月１日付で賃金改定を行う。</t>
    <rPh sb="7" eb="9">
      <t>カイテイ</t>
    </rPh>
    <rPh sb="9" eb="10">
      <t>ゴ</t>
    </rPh>
    <rPh sb="11" eb="14">
      <t>シンチンギン</t>
    </rPh>
    <rPh sb="14" eb="15">
      <t>ヒョウ</t>
    </rPh>
    <rPh sb="22" eb="23">
      <t>ツ</t>
    </rPh>
    <rPh sb="24" eb="26">
      <t>チンギン</t>
    </rPh>
    <rPh sb="26" eb="28">
      <t>カイテイ</t>
    </rPh>
    <rPh sb="29" eb="30">
      <t>オコナ</t>
    </rPh>
    <phoneticPr fontId="3"/>
  </si>
  <si>
    <t>① シート１～シート４の設計を受けて自動的に段階号俸表が作成されます。</t>
    <rPh sb="12" eb="14">
      <t>セッケイ</t>
    </rPh>
    <rPh sb="15" eb="16">
      <t>ウ</t>
    </rPh>
    <rPh sb="18" eb="21">
      <t>ジドウテキ</t>
    </rPh>
    <rPh sb="22" eb="24">
      <t>ダンカイ</t>
    </rPh>
    <rPh sb="24" eb="26">
      <t>ゴウホウ</t>
    </rPh>
    <rPh sb="26" eb="27">
      <t>ヒョウ</t>
    </rPh>
    <rPh sb="28" eb="30">
      <t>サクセイ</t>
    </rPh>
    <phoneticPr fontId="4"/>
  </si>
  <si>
    <t>(1) 職務等級制のフレーム設計</t>
    <rPh sb="4" eb="6">
      <t>ショクム</t>
    </rPh>
    <rPh sb="6" eb="8">
      <t>トウキュウ</t>
    </rPh>
    <rPh sb="8" eb="9">
      <t>セイ</t>
    </rPh>
    <rPh sb="14" eb="16">
      <t>セッケイ</t>
    </rPh>
    <phoneticPr fontId="3"/>
  </si>
  <si>
    <t>(1) 有期社員の資格等級制の基本フレームを作成します。</t>
    <rPh sb="4" eb="6">
      <t>ユウキ</t>
    </rPh>
    <rPh sb="6" eb="8">
      <t>シャイン</t>
    </rPh>
    <rPh sb="9" eb="11">
      <t>シカク</t>
    </rPh>
    <rPh sb="11" eb="13">
      <t>トウキュウ</t>
    </rPh>
    <rPh sb="13" eb="14">
      <t>セイ</t>
    </rPh>
    <rPh sb="15" eb="17">
      <t>キホン</t>
    </rPh>
    <rPh sb="22" eb="24">
      <t>サクセイ</t>
    </rPh>
    <phoneticPr fontId="3"/>
  </si>
  <si>
    <t>　　原則として、「2.サラリースケールの設計シート」の設計時のデータは変更しません。また、連動もさせません。</t>
    <rPh sb="2" eb="4">
      <t>ゲンソク</t>
    </rPh>
    <rPh sb="20" eb="22">
      <t>セッケイ</t>
    </rPh>
    <rPh sb="27" eb="30">
      <t>セッケイジ</t>
    </rPh>
    <rPh sb="35" eb="37">
      <t>ヘンコウ</t>
    </rPh>
    <rPh sb="45" eb="47">
      <t>レンドウ</t>
    </rPh>
    <phoneticPr fontId="3"/>
  </si>
  <si>
    <t>② 原則として、毎年の更新年を入力して更新を行います。</t>
    <rPh sb="2" eb="4">
      <t>ゲンソク</t>
    </rPh>
    <rPh sb="8" eb="10">
      <t>マイトシ</t>
    </rPh>
    <rPh sb="11" eb="13">
      <t>コウシン</t>
    </rPh>
    <rPh sb="13" eb="14">
      <t>ネン</t>
    </rPh>
    <rPh sb="15" eb="17">
      <t>ニュウリョク</t>
    </rPh>
    <rPh sb="19" eb="21">
      <t>コウシン</t>
    </rPh>
    <rPh sb="22" eb="23">
      <t>オコナ</t>
    </rPh>
    <phoneticPr fontId="3"/>
  </si>
  <si>
    <t>　② 職種別の資格グレード数と資格の呼称を決まます。</t>
    <rPh sb="3" eb="5">
      <t>ショクシュ</t>
    </rPh>
    <rPh sb="5" eb="6">
      <t>ベツ</t>
    </rPh>
    <rPh sb="13" eb="14">
      <t>スウ</t>
    </rPh>
    <rPh sb="15" eb="17">
      <t>シカク</t>
    </rPh>
    <rPh sb="18" eb="20">
      <t>コショウ</t>
    </rPh>
    <rPh sb="21" eb="22">
      <t>キ</t>
    </rPh>
    <phoneticPr fontId="3"/>
  </si>
  <si>
    <t>パートタイマー（有期雇用）設計ソフト</t>
    <rPh sb="8" eb="10">
      <t>ユウキ</t>
    </rPh>
    <rPh sb="10" eb="12">
      <t>コヨウ</t>
    </rPh>
    <rPh sb="13" eb="15">
      <t>セッケイ</t>
    </rPh>
    <phoneticPr fontId="3"/>
  </si>
  <si>
    <r>
      <t>※ベース改訂額とは、設計事業所（本部）の設計時の金額との差額になります。</t>
    </r>
    <r>
      <rPr>
        <b/>
        <u/>
        <sz val="12"/>
        <color rgb="FFFF0000"/>
        <rFont val="ＭＳ ゴシック"/>
        <family val="3"/>
        <charset val="128"/>
      </rPr>
      <t>参照値です。</t>
    </r>
    <rPh sb="4" eb="6">
      <t>カイテイ</t>
    </rPh>
    <rPh sb="6" eb="7">
      <t>ガク</t>
    </rPh>
    <rPh sb="10" eb="12">
      <t>セッケイ</t>
    </rPh>
    <rPh sb="12" eb="15">
      <t>ジギョウショ</t>
    </rPh>
    <rPh sb="16" eb="18">
      <t>ホンブ</t>
    </rPh>
    <rPh sb="20" eb="22">
      <t>セッケイ</t>
    </rPh>
    <rPh sb="22" eb="23">
      <t>ジ</t>
    </rPh>
    <rPh sb="24" eb="26">
      <t>キンガク</t>
    </rPh>
    <rPh sb="28" eb="29">
      <t>サ</t>
    </rPh>
    <rPh sb="29" eb="30">
      <t>ガク</t>
    </rPh>
    <rPh sb="36" eb="38">
      <t>サンショウ</t>
    </rPh>
    <rPh sb="38" eb="39">
      <t>アタイ</t>
    </rPh>
    <phoneticPr fontId="3"/>
  </si>
  <si>
    <r>
      <t>ベース改定額</t>
    </r>
    <r>
      <rPr>
        <b/>
        <sz val="10"/>
        <color rgb="FFFF0000"/>
        <rFont val="ＭＳ ゴシック"/>
        <family val="3"/>
        <charset val="128"/>
      </rPr>
      <t>（参照値）</t>
    </r>
    <rPh sb="3" eb="5">
      <t>カイテイ</t>
    </rPh>
    <rPh sb="5" eb="6">
      <t>ガク</t>
    </rPh>
    <rPh sb="7" eb="10">
      <t>サンショウチ</t>
    </rPh>
    <phoneticPr fontId="3"/>
  </si>
  <si>
    <t>★ 事業所数が５を超えるときは、ファイルをコピーして別ファイルで作成します。</t>
  </si>
  <si>
    <t>　(1) 春季定昇処理の例</t>
    <rPh sb="5" eb="7">
      <t>シュンキ</t>
    </rPh>
    <rPh sb="7" eb="9">
      <t>テイショウ</t>
    </rPh>
    <rPh sb="9" eb="11">
      <t>ショリ</t>
    </rPh>
    <rPh sb="12" eb="13">
      <t>レイ</t>
    </rPh>
    <phoneticPr fontId="3"/>
  </si>
  <si>
    <t>（４月：前年10月改訂賃金表で評価格付け・昇給処理　⇒　昇号俸処理）</t>
    <rPh sb="2" eb="3">
      <t>ガツ</t>
    </rPh>
    <rPh sb="4" eb="6">
      <t>ゼンネン</t>
    </rPh>
    <rPh sb="8" eb="9">
      <t>ガツ</t>
    </rPh>
    <rPh sb="9" eb="11">
      <t>カイテイ</t>
    </rPh>
    <rPh sb="11" eb="14">
      <t>チンギンヒョウ</t>
    </rPh>
    <rPh sb="15" eb="17">
      <t>ヒョウカ</t>
    </rPh>
    <rPh sb="17" eb="19">
      <t>カクヅ</t>
    </rPh>
    <rPh sb="21" eb="23">
      <t>ショウキュウ</t>
    </rPh>
    <rPh sb="23" eb="25">
      <t>ショリ</t>
    </rPh>
    <rPh sb="28" eb="29">
      <t>ノボル</t>
    </rPh>
    <rPh sb="29" eb="31">
      <t>ゴウホウ</t>
    </rPh>
    <rPh sb="31" eb="33">
      <t>ショリ</t>
    </rPh>
    <phoneticPr fontId="3"/>
  </si>
  <si>
    <t>（10月：４月昇給時の号俸により新改訂賃金表でベースアップ）</t>
    <rPh sb="3" eb="4">
      <t>ガツ</t>
    </rPh>
    <rPh sb="6" eb="7">
      <t>ガツ</t>
    </rPh>
    <rPh sb="7" eb="9">
      <t>ショウキュウ</t>
    </rPh>
    <rPh sb="9" eb="10">
      <t>ジ</t>
    </rPh>
    <rPh sb="11" eb="13">
      <t>ゴウホウ</t>
    </rPh>
    <rPh sb="16" eb="17">
      <t>シン</t>
    </rPh>
    <rPh sb="17" eb="19">
      <t>カイテイ</t>
    </rPh>
    <rPh sb="19" eb="22">
      <t>チンギンヒョウ</t>
    </rPh>
    <phoneticPr fontId="3"/>
  </si>
  <si>
    <t>　(2) 10月1日定昇処理の例（春季定昇なし）</t>
    <rPh sb="7" eb="8">
      <t>ガツ</t>
    </rPh>
    <rPh sb="8" eb="10">
      <t>ツイタチ</t>
    </rPh>
    <rPh sb="10" eb="12">
      <t>テイショウ</t>
    </rPh>
    <rPh sb="12" eb="14">
      <t>ショリ</t>
    </rPh>
    <rPh sb="15" eb="16">
      <t>レイ</t>
    </rPh>
    <rPh sb="17" eb="19">
      <t>シュンキ</t>
    </rPh>
    <rPh sb="19" eb="21">
      <t>テイショウ</t>
    </rPh>
    <phoneticPr fontId="3"/>
  </si>
  <si>
    <r>
      <rPr>
        <sz val="11"/>
        <rFont val="ＭＳ ゴシック"/>
        <family val="3"/>
        <charset val="128"/>
      </rPr>
      <t xml:space="preserve"> </t>
    </r>
    <r>
      <rPr>
        <u/>
        <sz val="11"/>
        <rFont val="ＭＳ ゴシック"/>
        <family val="3"/>
        <charset val="128"/>
      </rPr>
      <t>※高卒初任給　2024(R6)年４月　大阪府平均</t>
    </r>
    <rPh sb="2" eb="4">
      <t>コウソツ</t>
    </rPh>
    <rPh sb="4" eb="7">
      <t>ショニンキュウ</t>
    </rPh>
    <rPh sb="16" eb="17">
      <t>ネン</t>
    </rPh>
    <rPh sb="18" eb="19">
      <t>ガツ</t>
    </rPh>
    <rPh sb="20" eb="23">
      <t>オオサカフ</t>
    </rPh>
    <rPh sb="23" eb="25">
      <t>ヘイキン</t>
    </rPh>
    <phoneticPr fontId="3"/>
  </si>
  <si>
    <t>※（事例）2024年大阪府</t>
    <rPh sb="2" eb="4">
      <t>ジレイ</t>
    </rPh>
    <rPh sb="9" eb="10">
      <t>ネン</t>
    </rPh>
    <rPh sb="10" eb="12">
      <t>オオサカ</t>
    </rPh>
    <rPh sb="12" eb="13">
      <t>フ</t>
    </rPh>
    <phoneticPr fontId="3"/>
  </si>
  <si>
    <t>■ 有期社員職務等級設計-「賃金表」（Ver.2-4）の手順説明</t>
    <rPh sb="6" eb="8">
      <t>ショクム</t>
    </rPh>
    <rPh sb="28" eb="30">
      <t>テジュン</t>
    </rPh>
    <rPh sb="30" eb="32">
      <t>セツメイ</t>
    </rPh>
    <phoneticPr fontId="66"/>
  </si>
  <si>
    <t>（令和６年新卒採用時賃金情報（大阪府）より）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</si>
</sst>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0%"/>
  </numFmts>
  <fonts count="8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color indexed="12"/>
      <name val="ＭＳ ゴシック"/>
      <family val="3"/>
      <charset val="128"/>
    </font>
    <font>
      <sz val="10"/>
      <name val="ＭＳ ゴシック"/>
      <family val="3"/>
      <charset val="128"/>
    </font>
    <font>
      <sz val="10"/>
      <name val="ＭＳ 明朝"/>
      <family val="1"/>
      <charset val="128"/>
    </font>
    <font>
      <sz val="11"/>
      <name val="ＭＳ 明朝"/>
      <family val="1"/>
      <charset val="128"/>
    </font>
    <font>
      <b/>
      <u/>
      <sz val="12"/>
      <color indexed="10"/>
      <name val="ＭＳ Ｐゴシック"/>
      <family val="3"/>
      <charset val="128"/>
    </font>
    <font>
      <b/>
      <u/>
      <sz val="11"/>
      <color indexed="10"/>
      <name val="ＭＳ Ｐゴシック"/>
      <family val="3"/>
      <charset val="128"/>
    </font>
    <font>
      <b/>
      <u/>
      <sz val="11"/>
      <color indexed="12"/>
      <name val="ＭＳ Ｐゴシック"/>
      <family val="3"/>
      <charset val="128"/>
    </font>
    <font>
      <sz val="10.5"/>
      <color theme="1"/>
      <name val="ＭＳ ゴシック"/>
      <family val="3"/>
      <charset val="128"/>
    </font>
    <font>
      <b/>
      <sz val="12"/>
      <color rgb="FF0000CC"/>
      <name val="ＭＳ ゴシック"/>
      <family val="3"/>
      <charset val="128"/>
    </font>
    <font>
      <sz val="11"/>
      <color theme="1"/>
      <name val="ＭＳ 明朝"/>
      <family val="1"/>
      <charset val="128"/>
    </font>
    <font>
      <b/>
      <sz val="11"/>
      <color rgb="FF0000CC"/>
      <name val="ＭＳ ゴシック"/>
      <family val="3"/>
      <charset val="128"/>
    </font>
    <font>
      <b/>
      <sz val="11"/>
      <color rgb="FF0000CC"/>
      <name val="ＭＳ Ｐゴシック"/>
      <family val="3"/>
      <charset val="128"/>
    </font>
    <font>
      <sz val="10"/>
      <color theme="1"/>
      <name val="ＭＳ 明朝"/>
      <family val="1"/>
      <charset val="128"/>
    </font>
    <font>
      <u/>
      <sz val="11"/>
      <color rgb="FFFF0000"/>
      <name val="ＭＳ ゴシック"/>
      <family val="3"/>
      <charset val="128"/>
    </font>
    <font>
      <sz val="11"/>
      <color rgb="FFFF0000"/>
      <name val="ＭＳ ゴシック"/>
      <family val="3"/>
      <charset val="128"/>
    </font>
    <font>
      <b/>
      <sz val="12"/>
      <color rgb="FF0000CC"/>
      <name val="ＭＳ Ｐゴシック"/>
      <family val="3"/>
      <charset val="128"/>
    </font>
    <font>
      <sz val="11"/>
      <color rgb="FF0000CC"/>
      <name val="ＭＳ Ｐゴシック"/>
      <family val="3"/>
      <charset val="128"/>
    </font>
    <font>
      <sz val="11"/>
      <color theme="1"/>
      <name val="ＭＳ Ｐゴシック"/>
      <family val="3"/>
      <charset val="128"/>
    </font>
    <font>
      <sz val="11"/>
      <color theme="1"/>
      <name val="ＭＳ ゴシック"/>
      <family val="3"/>
      <charset val="128"/>
    </font>
    <font>
      <b/>
      <sz val="16"/>
      <name val="ＭＳ Ｐゴシック"/>
      <family val="3"/>
      <charset val="128"/>
    </font>
    <font>
      <u/>
      <sz val="10"/>
      <color theme="1"/>
      <name val="ＭＳ ゴシック"/>
      <family val="3"/>
      <charset val="128"/>
    </font>
    <font>
      <sz val="12"/>
      <color theme="1"/>
      <name val="ＭＳ ゴシック"/>
      <family val="3"/>
      <charset val="128"/>
    </font>
    <font>
      <sz val="12"/>
      <name val="ＭＳ ゴシック"/>
      <family val="3"/>
      <charset val="128"/>
    </font>
    <font>
      <b/>
      <sz val="12"/>
      <name val="ＭＳ ゴシック"/>
      <family val="3"/>
      <charset val="128"/>
    </font>
    <font>
      <u/>
      <sz val="12"/>
      <name val="ＭＳ ゴシック"/>
      <family val="3"/>
      <charset val="128"/>
    </font>
    <font>
      <sz val="9"/>
      <name val="ＭＳ ゴシック"/>
      <family val="3"/>
      <charset val="128"/>
    </font>
    <font>
      <u/>
      <sz val="11"/>
      <name val="ＭＳ ゴシック"/>
      <family val="3"/>
      <charset val="128"/>
    </font>
    <font>
      <u/>
      <sz val="11"/>
      <color theme="1"/>
      <name val="ＭＳ ゴシック"/>
      <family val="3"/>
      <charset val="128"/>
    </font>
    <font>
      <b/>
      <u/>
      <sz val="12"/>
      <color rgb="FF0000CC"/>
      <name val="ＭＳ ゴシック"/>
      <family val="3"/>
      <charset val="128"/>
    </font>
    <font>
      <b/>
      <sz val="11"/>
      <color rgb="FF0000CC"/>
      <name val="ＭＳ 明朝"/>
      <family val="1"/>
      <charset val="128"/>
    </font>
    <font>
      <b/>
      <sz val="10.5"/>
      <color rgb="FF0000CC"/>
      <name val="ＭＳ ゴシック"/>
      <family val="3"/>
      <charset val="128"/>
    </font>
    <font>
      <sz val="10.5"/>
      <color indexed="8"/>
      <name val="ＭＳ ゴシック"/>
      <family val="3"/>
      <charset val="128"/>
    </font>
    <font>
      <b/>
      <sz val="10"/>
      <color rgb="FF0000CC"/>
      <name val="ＭＳ 明朝"/>
      <family val="1"/>
      <charset val="128"/>
    </font>
    <font>
      <b/>
      <sz val="10"/>
      <color theme="1"/>
      <name val="ＭＳ ゴシック"/>
      <family val="3"/>
      <charset val="128"/>
    </font>
    <font>
      <b/>
      <sz val="11"/>
      <color theme="1"/>
      <name val="ＭＳ ゴシック"/>
      <family val="3"/>
      <charset val="128"/>
    </font>
    <font>
      <b/>
      <sz val="10"/>
      <color theme="1"/>
      <name val="ＭＳ 明朝"/>
      <family val="1"/>
      <charset val="128"/>
    </font>
    <font>
      <b/>
      <sz val="11"/>
      <color indexed="12"/>
      <name val="ＭＳ Ｐゴシック"/>
      <family val="3"/>
      <charset val="128"/>
    </font>
    <font>
      <b/>
      <sz val="10"/>
      <name val="ＭＳ ゴシック"/>
      <family val="3"/>
      <charset val="128"/>
    </font>
    <font>
      <b/>
      <sz val="16"/>
      <name val="ＭＳ ゴシック"/>
      <family val="3"/>
      <charset val="128"/>
    </font>
    <font>
      <b/>
      <sz val="10.5"/>
      <color theme="1"/>
      <name val="ＭＳ ゴシック"/>
      <family val="3"/>
      <charset val="128"/>
    </font>
    <font>
      <b/>
      <u/>
      <sz val="12"/>
      <name val="ＭＳ ゴシック"/>
      <family val="3"/>
      <charset val="128"/>
    </font>
    <font>
      <b/>
      <sz val="12"/>
      <color indexed="12"/>
      <name val="ＭＳ ゴシック"/>
      <family val="3"/>
      <charset val="128"/>
    </font>
    <font>
      <b/>
      <sz val="12"/>
      <name val="ＭＳ Ｐゴシック"/>
      <family val="3"/>
      <charset val="128"/>
    </font>
    <font>
      <b/>
      <sz val="11"/>
      <name val="ＭＳ Ｐゴシック"/>
      <family val="3"/>
      <charset val="128"/>
    </font>
    <font>
      <b/>
      <sz val="14"/>
      <name val="ＭＳ ゴシック"/>
      <family val="3"/>
      <charset val="128"/>
    </font>
    <font>
      <b/>
      <u/>
      <sz val="11"/>
      <color rgb="FFFF0000"/>
      <name val="ＭＳ Ｐゴシック"/>
      <family val="3"/>
      <charset val="128"/>
    </font>
    <font>
      <b/>
      <sz val="12"/>
      <color theme="1"/>
      <name val="ＭＳ ゴシック"/>
      <family val="3"/>
      <charset val="128"/>
    </font>
    <font>
      <b/>
      <u/>
      <sz val="11"/>
      <color rgb="FF0000CC"/>
      <name val="ＭＳ ゴシック"/>
      <family val="3"/>
      <charset val="128"/>
    </font>
    <font>
      <b/>
      <u/>
      <sz val="12"/>
      <color theme="1"/>
      <name val="ＭＳ ゴシック"/>
      <family val="3"/>
      <charset val="128"/>
    </font>
    <font>
      <b/>
      <sz val="11"/>
      <name val="ＭＳ ゴシック"/>
      <family val="3"/>
      <charset val="128"/>
    </font>
    <font>
      <u/>
      <sz val="11"/>
      <color rgb="FF0000CC"/>
      <name val="ＭＳ Ｐゴシック"/>
      <family val="3"/>
      <charset val="128"/>
    </font>
    <font>
      <sz val="12"/>
      <color theme="1"/>
      <name val="ＭＳ Ｐゴシック"/>
      <family val="3"/>
      <charset val="128"/>
    </font>
    <font>
      <b/>
      <sz val="14"/>
      <color rgb="FF0000CC"/>
      <name val="ＭＳ ゴシック"/>
      <family val="3"/>
      <charset val="128"/>
    </font>
    <font>
      <u/>
      <sz val="12"/>
      <color theme="1"/>
      <name val="ＭＳ ゴシック"/>
      <family val="3"/>
      <charset val="128"/>
    </font>
    <font>
      <b/>
      <sz val="12"/>
      <color theme="1"/>
      <name val="ＭＳ Ｐゴシック"/>
      <family val="3"/>
      <charset val="128"/>
    </font>
    <font>
      <b/>
      <sz val="10"/>
      <color rgb="FF0000CC"/>
      <name val="ＭＳ Ｐゴシック"/>
      <family val="3"/>
      <charset val="128"/>
    </font>
    <font>
      <b/>
      <sz val="10"/>
      <color rgb="FF0000CC"/>
      <name val="ＭＳ ゴシック"/>
      <family val="3"/>
      <charset val="128"/>
    </font>
    <font>
      <b/>
      <sz val="12"/>
      <color rgb="FFFF0000"/>
      <name val="ＭＳ Ｐゴシック"/>
      <family val="3"/>
      <charset val="128"/>
    </font>
    <font>
      <u/>
      <sz val="11"/>
      <color theme="1"/>
      <name val="ＭＳ Ｐゴシック"/>
      <family val="3"/>
      <charset val="128"/>
    </font>
    <font>
      <b/>
      <u/>
      <sz val="14"/>
      <name val="ＭＳ ゴシック"/>
      <family val="3"/>
      <charset val="128"/>
    </font>
    <font>
      <b/>
      <u/>
      <sz val="14"/>
      <color rgb="FF0000CC"/>
      <name val="ＭＳ Ｐゴシック"/>
      <family val="3"/>
      <charset val="128"/>
      <scheme val="minor"/>
    </font>
    <font>
      <sz val="6"/>
      <name val="ＭＳ Ｐゴシック"/>
      <family val="2"/>
      <charset val="128"/>
      <scheme val="minor"/>
    </font>
    <font>
      <b/>
      <sz val="11"/>
      <color rgb="FFFF0000"/>
      <name val="ＭＳ Ｐゴシック"/>
      <family val="3"/>
      <charset val="128"/>
    </font>
    <font>
      <b/>
      <sz val="11"/>
      <color theme="1"/>
      <name val="ＭＳ Ｐゴシック"/>
      <family val="3"/>
      <charset val="128"/>
      <scheme val="minor"/>
    </font>
    <font>
      <b/>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11"/>
      <color rgb="FF000000"/>
      <name val="ＭＳ Ｐゴシック"/>
      <family val="3"/>
      <charset val="128"/>
    </font>
    <font>
      <b/>
      <u/>
      <sz val="14"/>
      <color theme="1"/>
      <name val="ＭＳ ゴシック"/>
      <family val="3"/>
      <charset val="128"/>
    </font>
    <font>
      <b/>
      <sz val="11"/>
      <color theme="1"/>
      <name val="ＭＳ 明朝"/>
      <family val="1"/>
      <charset val="128"/>
    </font>
    <font>
      <u/>
      <sz val="10"/>
      <color rgb="FF0000CC"/>
      <name val="ＭＳ ゴシック"/>
      <family val="3"/>
      <charset val="128"/>
    </font>
    <font>
      <sz val="11"/>
      <color rgb="FF0000CC"/>
      <name val="ＭＳ ゴシック"/>
      <family val="3"/>
      <charset val="128"/>
    </font>
    <font>
      <sz val="10.5"/>
      <color rgb="FF0000CC"/>
      <name val="ＭＳ ゴシック"/>
      <family val="3"/>
      <charset val="128"/>
    </font>
    <font>
      <sz val="10"/>
      <color rgb="FF0000CC"/>
      <name val="ＭＳ Ｐゴシック"/>
      <family val="3"/>
      <charset val="128"/>
    </font>
    <font>
      <sz val="10"/>
      <color rgb="FF0000CC"/>
      <name val="ＭＳ ゴシック"/>
      <family val="3"/>
      <charset val="128"/>
    </font>
    <font>
      <b/>
      <u/>
      <sz val="12"/>
      <color theme="1"/>
      <name val="ＭＳ Ｐゴシック"/>
      <family val="3"/>
      <charset val="128"/>
      <scheme val="minor"/>
    </font>
    <font>
      <b/>
      <u/>
      <sz val="12"/>
      <color rgb="FFFF0000"/>
      <name val="ＭＳ ゴシック"/>
      <family val="3"/>
      <charset val="128"/>
    </font>
    <font>
      <b/>
      <sz val="10"/>
      <color rgb="FFFF0000"/>
      <name val="ＭＳ ゴシック"/>
      <family val="3"/>
      <charset val="128"/>
    </font>
    <font>
      <sz val="16"/>
      <color rgb="FF000000"/>
      <name val="ＭＳ Ｐゴシック"/>
      <family val="3"/>
      <charset val="128"/>
    </font>
    <font>
      <sz val="1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s>
  <cellStyleXfs count="4">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cellStyleXfs>
  <cellXfs count="352">
    <xf numFmtId="0" fontId="0" fillId="0" borderId="0" xfId="0">
      <alignment vertical="center"/>
    </xf>
    <xf numFmtId="0" fontId="4" fillId="0" borderId="0" xfId="0" applyFont="1" applyProtection="1">
      <alignment vertical="center"/>
      <protection hidden="1"/>
    </xf>
    <xf numFmtId="0" fontId="0" fillId="0" borderId="0" xfId="0" applyProtection="1">
      <alignment vertical="center"/>
      <protection hidden="1"/>
    </xf>
    <xf numFmtId="38" fontId="4" fillId="0" borderId="0" xfId="2" applyFont="1" applyProtection="1">
      <alignment vertical="center"/>
      <protection hidden="1"/>
    </xf>
    <xf numFmtId="0" fontId="4" fillId="0" borderId="0" xfId="0" quotePrefix="1" applyFont="1" applyAlignment="1" applyProtection="1">
      <alignment horizontal="left"/>
      <protection hidden="1"/>
    </xf>
    <xf numFmtId="55" fontId="0" fillId="0" borderId="0" xfId="0" applyNumberFormat="1" applyProtection="1">
      <alignment vertical="center"/>
      <protection hidden="1"/>
    </xf>
    <xf numFmtId="38" fontId="14" fillId="3" borderId="15" xfId="2" applyFont="1" applyFill="1" applyBorder="1" applyAlignment="1" applyProtection="1">
      <alignment horizontal="center" vertical="center" wrapText="1"/>
      <protection hidden="1"/>
    </xf>
    <xf numFmtId="38" fontId="14" fillId="3" borderId="13" xfId="2" applyFont="1" applyFill="1" applyBorder="1" applyAlignment="1" applyProtection="1">
      <alignment horizontal="center" vertical="center" wrapText="1"/>
      <protection hidden="1"/>
    </xf>
    <xf numFmtId="0" fontId="0" fillId="0" borderId="0" xfId="0" applyAlignment="1" applyProtection="1">
      <alignment horizontal="left" vertical="top"/>
      <protection hidden="1"/>
    </xf>
    <xf numFmtId="0" fontId="11" fillId="0" borderId="0" xfId="0" applyFont="1" applyAlignment="1" applyProtection="1">
      <alignment horizontal="left"/>
      <protection hidden="1"/>
    </xf>
    <xf numFmtId="3" fontId="14" fillId="3" borderId="15" xfId="0" applyNumberFormat="1" applyFont="1" applyFill="1" applyBorder="1" applyAlignment="1" applyProtection="1">
      <alignment horizontal="center" vertical="center" wrapText="1"/>
      <protection hidden="1"/>
    </xf>
    <xf numFmtId="3" fontId="14" fillId="3" borderId="13" xfId="0" applyNumberFormat="1" applyFont="1" applyFill="1" applyBorder="1" applyAlignment="1" applyProtection="1">
      <alignment horizontal="center" vertical="center" wrapText="1"/>
      <protection hidden="1"/>
    </xf>
    <xf numFmtId="3" fontId="14" fillId="3" borderId="14" xfId="0" applyNumberFormat="1" applyFont="1" applyFill="1" applyBorder="1" applyAlignment="1" applyProtection="1">
      <alignment horizontal="center" vertical="center" wrapText="1"/>
      <protection hidden="1"/>
    </xf>
    <xf numFmtId="38" fontId="14" fillId="3" borderId="14" xfId="2" applyFont="1" applyFill="1" applyBorder="1" applyAlignment="1" applyProtection="1">
      <alignment horizontal="center" vertical="center" wrapText="1"/>
      <protection hidden="1"/>
    </xf>
    <xf numFmtId="38" fontId="1" fillId="2" borderId="23" xfId="2" applyFont="1" applyFill="1" applyBorder="1" applyProtection="1">
      <alignment vertical="center"/>
      <protection hidden="1"/>
    </xf>
    <xf numFmtId="38" fontId="1" fillId="2" borderId="24" xfId="2" applyFont="1" applyFill="1" applyBorder="1" applyProtection="1">
      <alignment vertical="center"/>
      <protection hidden="1"/>
    </xf>
    <xf numFmtId="38" fontId="1" fillId="2" borderId="3" xfId="2" applyFont="1" applyFill="1" applyBorder="1" applyProtection="1">
      <alignment vertical="center"/>
      <protection hidden="1"/>
    </xf>
    <xf numFmtId="38" fontId="1" fillId="2" borderId="38" xfId="2" applyFont="1" applyFill="1" applyBorder="1" applyProtection="1">
      <alignment vertical="center"/>
      <protection hidden="1"/>
    </xf>
    <xf numFmtId="0" fontId="17" fillId="3" borderId="13" xfId="0" applyFont="1" applyFill="1" applyBorder="1" applyAlignment="1" applyProtection="1">
      <alignment horizontal="center" vertical="center" wrapText="1"/>
      <protection hidden="1"/>
    </xf>
    <xf numFmtId="0" fontId="14" fillId="3" borderId="13" xfId="0" applyFont="1" applyFill="1" applyBorder="1" applyAlignment="1" applyProtection="1">
      <alignment horizontal="center" vertical="center" wrapText="1"/>
      <protection hidden="1"/>
    </xf>
    <xf numFmtId="0" fontId="17" fillId="3" borderId="14" xfId="0" applyFont="1" applyFill="1" applyBorder="1" applyAlignment="1" applyProtection="1">
      <alignment horizontal="center" vertical="center" wrapText="1"/>
      <protection hidden="1"/>
    </xf>
    <xf numFmtId="0" fontId="14" fillId="3" borderId="14" xfId="0" applyFont="1" applyFill="1" applyBorder="1" applyAlignment="1" applyProtection="1">
      <alignment horizontal="center" vertical="center" wrapText="1"/>
      <protection hidden="1"/>
    </xf>
    <xf numFmtId="0" fontId="17" fillId="3" borderId="15" xfId="0" applyFont="1" applyFill="1" applyBorder="1" applyAlignment="1" applyProtection="1">
      <alignment horizontal="center" vertical="center" wrapText="1"/>
      <protection hidden="1"/>
    </xf>
    <xf numFmtId="0" fontId="14" fillId="3" borderId="15" xfId="0" applyFont="1" applyFill="1" applyBorder="1" applyAlignment="1" applyProtection="1">
      <alignment horizontal="center" vertical="center" wrapText="1"/>
      <protection hidden="1"/>
    </xf>
    <xf numFmtId="0" fontId="19" fillId="0" borderId="0" xfId="0" applyFont="1" applyProtection="1">
      <alignment vertical="center"/>
      <protection hidden="1"/>
    </xf>
    <xf numFmtId="0" fontId="23" fillId="0" borderId="0" xfId="0" applyFont="1" applyProtection="1">
      <alignment vertical="center"/>
      <protection hidden="1"/>
    </xf>
    <xf numFmtId="0" fontId="4" fillId="0" borderId="0" xfId="3" applyFont="1" applyAlignment="1" applyProtection="1">
      <alignment horizontal="center"/>
      <protection hidden="1"/>
    </xf>
    <xf numFmtId="0" fontId="29" fillId="0" borderId="0" xfId="0" applyFont="1" applyAlignment="1" applyProtection="1">
      <alignment horizontal="left" vertical="center"/>
      <protection hidden="1"/>
    </xf>
    <xf numFmtId="0" fontId="31" fillId="0" borderId="0" xfId="0" applyFont="1" applyAlignment="1" applyProtection="1">
      <alignment horizontal="left" vertical="center"/>
      <protection hidden="1"/>
    </xf>
    <xf numFmtId="0" fontId="26" fillId="0" borderId="0" xfId="0" applyFont="1" applyAlignment="1" applyProtection="1">
      <alignment horizontal="center" vertical="center"/>
      <protection hidden="1"/>
    </xf>
    <xf numFmtId="38" fontId="28" fillId="3" borderId="1" xfId="2" applyFont="1" applyFill="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25" fillId="0" borderId="0" xfId="0" applyFont="1" applyAlignment="1" applyProtection="1">
      <alignment horizontal="center" vertical="center"/>
      <protection hidden="1"/>
    </xf>
    <xf numFmtId="0" fontId="4" fillId="0" borderId="0" xfId="3" applyFont="1" applyAlignment="1" applyProtection="1">
      <alignment horizontal="left"/>
      <protection hidden="1"/>
    </xf>
    <xf numFmtId="0" fontId="4" fillId="0" borderId="0" xfId="3"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38" fontId="25" fillId="0" borderId="0" xfId="2" applyFont="1" applyAlignment="1" applyProtection="1">
      <alignment horizontal="center" vertical="center"/>
      <protection hidden="1"/>
    </xf>
    <xf numFmtId="0" fontId="5" fillId="0" borderId="0" xfId="3" applyFont="1" applyAlignment="1" applyProtection="1">
      <alignment horizontal="center" vertical="center"/>
      <protection hidden="1"/>
    </xf>
    <xf numFmtId="178" fontId="36" fillId="0" borderId="0" xfId="1" applyNumberFormat="1" applyFont="1" applyAlignment="1" applyProtection="1">
      <alignment horizontal="center" vertical="center" wrapText="1"/>
      <protection hidden="1"/>
    </xf>
    <xf numFmtId="3" fontId="14" fillId="4" borderId="1" xfId="0" applyNumberFormat="1" applyFont="1" applyFill="1" applyBorder="1" applyAlignment="1" applyProtection="1">
      <alignment horizontal="center" vertical="center" wrapText="1"/>
      <protection hidden="1"/>
    </xf>
    <xf numFmtId="3" fontId="14" fillId="4" borderId="25" xfId="0" applyNumberFormat="1" applyFont="1" applyFill="1" applyBorder="1" applyAlignment="1" applyProtection="1">
      <alignment horizontal="center" vertical="center" wrapText="1"/>
      <protection hidden="1"/>
    </xf>
    <xf numFmtId="3" fontId="14" fillId="4" borderId="26" xfId="0" applyNumberFormat="1"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38" fontId="14" fillId="4" borderId="1" xfId="2" applyFont="1" applyFill="1" applyBorder="1" applyAlignment="1" applyProtection="1">
      <alignment horizontal="center" vertical="center" wrapText="1"/>
      <protection hidden="1"/>
    </xf>
    <xf numFmtId="38" fontId="14" fillId="4" borderId="26" xfId="2" applyFont="1" applyFill="1" applyBorder="1" applyAlignment="1" applyProtection="1">
      <alignment horizontal="center" vertical="center" wrapText="1"/>
      <protection hidden="1"/>
    </xf>
    <xf numFmtId="38" fontId="14" fillId="4" borderId="25" xfId="2" applyFont="1" applyFill="1" applyBorder="1" applyAlignment="1" applyProtection="1">
      <alignment horizontal="center" vertical="center" wrapText="1"/>
      <protection hidden="1"/>
    </xf>
    <xf numFmtId="3" fontId="8" fillId="4" borderId="25" xfId="0" applyNumberFormat="1" applyFont="1" applyFill="1" applyBorder="1" applyAlignment="1" applyProtection="1">
      <alignment horizontal="center" vertical="center" wrapText="1"/>
      <protection hidden="1"/>
    </xf>
    <xf numFmtId="3" fontId="8" fillId="4" borderId="1" xfId="0" applyNumberFormat="1" applyFont="1" applyFill="1" applyBorder="1" applyAlignment="1" applyProtection="1">
      <alignment horizontal="center" vertical="center" wrapText="1"/>
      <protection hidden="1"/>
    </xf>
    <xf numFmtId="38" fontId="8" fillId="4" borderId="25" xfId="2" applyFont="1" applyFill="1" applyBorder="1" applyAlignment="1" applyProtection="1">
      <alignment horizontal="center" vertical="center" wrapText="1"/>
      <protection hidden="1"/>
    </xf>
    <xf numFmtId="38" fontId="8" fillId="4" borderId="1" xfId="2" applyFont="1" applyFill="1" applyBorder="1" applyAlignment="1" applyProtection="1">
      <alignment horizontal="center" vertical="center" wrapText="1"/>
      <protection hidden="1"/>
    </xf>
    <xf numFmtId="0" fontId="38" fillId="6" borderId="16" xfId="0" applyFont="1" applyFill="1" applyBorder="1" applyAlignment="1" applyProtection="1">
      <alignment horizontal="center" vertical="center" wrapText="1"/>
      <protection hidden="1"/>
    </xf>
    <xf numFmtId="0" fontId="38" fillId="6" borderId="12" xfId="0" applyFont="1" applyFill="1" applyBorder="1" applyAlignment="1" applyProtection="1">
      <alignment horizontal="center" vertical="center" wrapText="1"/>
      <protection hidden="1"/>
    </xf>
    <xf numFmtId="0" fontId="14" fillId="3" borderId="32" xfId="0" applyFont="1" applyFill="1" applyBorder="1" applyAlignment="1" applyProtection="1">
      <alignment horizontal="center" vertical="center" wrapText="1"/>
      <protection hidden="1"/>
    </xf>
    <xf numFmtId="0" fontId="14" fillId="3" borderId="33"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40" fillId="5" borderId="16" xfId="0" applyFont="1" applyFill="1" applyBorder="1" applyAlignment="1" applyProtection="1">
      <alignment horizontal="center" vertical="center" wrapText="1"/>
      <protection hidden="1"/>
    </xf>
    <xf numFmtId="0" fontId="40" fillId="6" borderId="16" xfId="0" applyFont="1" applyFill="1" applyBorder="1" applyAlignment="1" applyProtection="1">
      <alignment horizontal="center" vertical="center" wrapText="1"/>
      <protection hidden="1"/>
    </xf>
    <xf numFmtId="38" fontId="1" fillId="2" borderId="1" xfId="2" applyFont="1" applyFill="1" applyBorder="1" applyProtection="1">
      <alignment vertical="center"/>
      <protection hidden="1"/>
    </xf>
    <xf numFmtId="38" fontId="1" fillId="2" borderId="26" xfId="2" applyFont="1" applyFill="1" applyBorder="1" applyProtection="1">
      <alignment vertical="center"/>
      <protection hidden="1"/>
    </xf>
    <xf numFmtId="38" fontId="1" fillId="2" borderId="2" xfId="2" applyFont="1" applyFill="1" applyBorder="1" applyProtection="1">
      <alignment vertical="center"/>
      <protection hidden="1"/>
    </xf>
    <xf numFmtId="38" fontId="1" fillId="2" borderId="19" xfId="2" applyFont="1" applyFill="1" applyBorder="1" applyProtection="1">
      <alignment vertical="center"/>
      <protection hidden="1"/>
    </xf>
    <xf numFmtId="3" fontId="8" fillId="4" borderId="26" xfId="0" applyNumberFormat="1" applyFont="1" applyFill="1" applyBorder="1" applyAlignment="1" applyProtection="1">
      <alignment horizontal="center" vertical="center" wrapText="1"/>
      <protection hidden="1"/>
    </xf>
    <xf numFmtId="38" fontId="8" fillId="4" borderId="26" xfId="2" applyFont="1" applyFill="1" applyBorder="1" applyAlignment="1" applyProtection="1">
      <alignment horizontal="center" vertical="center" wrapText="1"/>
      <protection hidden="1"/>
    </xf>
    <xf numFmtId="3" fontId="8" fillId="4" borderId="39" xfId="0" applyNumberFormat="1" applyFont="1" applyFill="1" applyBorder="1" applyAlignment="1" applyProtection="1">
      <alignment horizontal="center" vertical="center" wrapText="1"/>
      <protection hidden="1"/>
    </xf>
    <xf numFmtId="3" fontId="8" fillId="4" borderId="2" xfId="0" applyNumberFormat="1" applyFont="1" applyFill="1" applyBorder="1" applyAlignment="1" applyProtection="1">
      <alignment horizontal="center" vertical="center" wrapText="1"/>
      <protection hidden="1"/>
    </xf>
    <xf numFmtId="3" fontId="8" fillId="4" borderId="19" xfId="0" applyNumberFormat="1" applyFont="1" applyFill="1" applyBorder="1" applyAlignment="1" applyProtection="1">
      <alignment horizontal="center" vertical="center" wrapText="1"/>
      <protection hidden="1"/>
    </xf>
    <xf numFmtId="0" fontId="31" fillId="0" borderId="0" xfId="0" applyFont="1" applyProtection="1">
      <alignment vertical="center"/>
      <protection hidden="1"/>
    </xf>
    <xf numFmtId="0" fontId="4" fillId="0" borderId="0" xfId="0" applyFont="1" applyAlignment="1" applyProtection="1">
      <protection hidden="1"/>
    </xf>
    <xf numFmtId="0" fontId="4" fillId="0" borderId="0" xfId="0" applyFont="1" applyAlignment="1" applyProtection="1">
      <alignment horizontal="left" vertical="center" wrapText="1"/>
      <protection hidden="1"/>
    </xf>
    <xf numFmtId="0" fontId="15" fillId="6" borderId="1" xfId="0" applyFont="1" applyFill="1" applyBorder="1" applyAlignment="1" applyProtection="1">
      <alignment horizontal="center" vertical="center" wrapText="1"/>
      <protection hidden="1"/>
    </xf>
    <xf numFmtId="0" fontId="41" fillId="0" borderId="0" xfId="0" applyFont="1" applyAlignment="1" applyProtection="1">
      <alignment horizontal="left"/>
      <protection hidden="1"/>
    </xf>
    <xf numFmtId="0" fontId="17" fillId="6" borderId="16" xfId="0" applyFont="1" applyFill="1" applyBorder="1" applyAlignment="1" applyProtection="1">
      <alignment horizontal="center" vertical="center" wrapText="1"/>
      <protection hidden="1"/>
    </xf>
    <xf numFmtId="0" fontId="42" fillId="8" borderId="16" xfId="0" applyFont="1" applyFill="1" applyBorder="1" applyAlignment="1" applyProtection="1">
      <alignment horizontal="center" vertical="center" wrapText="1"/>
      <protection hidden="1"/>
    </xf>
    <xf numFmtId="0" fontId="23" fillId="3" borderId="15" xfId="0" applyFont="1" applyFill="1" applyBorder="1" applyAlignment="1" applyProtection="1">
      <alignment horizontal="center" vertical="center"/>
      <protection hidden="1"/>
    </xf>
    <xf numFmtId="0" fontId="23" fillId="3" borderId="13"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vertical="center"/>
      <protection hidden="1"/>
    </xf>
    <xf numFmtId="38" fontId="12" fillId="3" borderId="15" xfId="2" applyFont="1" applyFill="1" applyBorder="1" applyAlignment="1" applyProtection="1">
      <alignment horizontal="center" vertical="center" wrapText="1"/>
      <protection hidden="1"/>
    </xf>
    <xf numFmtId="38" fontId="12" fillId="3" borderId="35" xfId="2" applyFont="1" applyFill="1" applyBorder="1" applyAlignment="1" applyProtection="1">
      <alignment horizontal="center" vertical="center" wrapText="1"/>
      <protection hidden="1"/>
    </xf>
    <xf numFmtId="38" fontId="12" fillId="3" borderId="13" xfId="2" applyFont="1" applyFill="1" applyBorder="1" applyAlignment="1" applyProtection="1">
      <alignment horizontal="center" vertical="center" wrapText="1"/>
      <protection hidden="1"/>
    </xf>
    <xf numFmtId="38" fontId="12" fillId="3" borderId="36" xfId="2" applyFont="1" applyFill="1" applyBorder="1" applyAlignment="1" applyProtection="1">
      <alignment horizontal="center" vertical="center" wrapText="1"/>
      <protection hidden="1"/>
    </xf>
    <xf numFmtId="38" fontId="12" fillId="3" borderId="14" xfId="2" applyFont="1" applyFill="1" applyBorder="1" applyAlignment="1" applyProtection="1">
      <alignment horizontal="center" vertical="center" wrapText="1"/>
      <protection hidden="1"/>
    </xf>
    <xf numFmtId="0" fontId="23" fillId="3" borderId="37" xfId="0" applyFont="1" applyFill="1" applyBorder="1" applyAlignment="1" applyProtection="1">
      <alignment horizontal="center" vertical="center"/>
      <protection hidden="1"/>
    </xf>
    <xf numFmtId="38" fontId="14" fillId="3" borderId="36" xfId="2" applyFont="1" applyFill="1" applyBorder="1" applyAlignment="1" applyProtection="1">
      <alignment horizontal="center" vertical="center" wrapText="1"/>
      <protection hidden="1"/>
    </xf>
    <xf numFmtId="38" fontId="17" fillId="3" borderId="13" xfId="2" applyFont="1" applyFill="1" applyBorder="1" applyAlignment="1" applyProtection="1">
      <alignment horizontal="center" vertical="center" wrapText="1"/>
      <protection hidden="1"/>
    </xf>
    <xf numFmtId="38" fontId="17" fillId="3" borderId="14" xfId="2" applyFont="1" applyFill="1" applyBorder="1" applyAlignment="1" applyProtection="1">
      <alignment horizontal="center" vertical="center" wrapText="1"/>
      <protection hidden="1"/>
    </xf>
    <xf numFmtId="38" fontId="14" fillId="3" borderId="37" xfId="2" applyFont="1" applyFill="1" applyBorder="1" applyAlignment="1" applyProtection="1">
      <alignment horizontal="center" vertical="center" wrapText="1"/>
      <protection hidden="1"/>
    </xf>
    <xf numFmtId="38" fontId="14" fillId="3" borderId="35" xfId="2" applyFont="1" applyFill="1" applyBorder="1" applyAlignment="1" applyProtection="1">
      <alignment horizontal="center" vertical="center" wrapText="1"/>
      <protection hidden="1"/>
    </xf>
    <xf numFmtId="38" fontId="14" fillId="4" borderId="15" xfId="2" applyFont="1" applyFill="1" applyBorder="1" applyAlignment="1" applyProtection="1">
      <alignment horizontal="center" vertical="center" wrapText="1"/>
      <protection hidden="1"/>
    </xf>
    <xf numFmtId="38" fontId="14" fillId="4" borderId="13" xfId="2" applyFont="1" applyFill="1" applyBorder="1" applyAlignment="1" applyProtection="1">
      <alignment horizontal="center" vertical="center" wrapText="1"/>
      <protection hidden="1"/>
    </xf>
    <xf numFmtId="38" fontId="14" fillId="4" borderId="14" xfId="2" applyFont="1" applyFill="1" applyBorder="1" applyAlignment="1" applyProtection="1">
      <alignment horizontal="center" vertical="center" wrapText="1"/>
      <protection hidden="1"/>
    </xf>
    <xf numFmtId="38" fontId="17" fillId="4" borderId="13" xfId="2" applyFont="1" applyFill="1" applyBorder="1" applyAlignment="1" applyProtection="1">
      <alignment horizontal="center" vertical="center" wrapText="1"/>
      <protection hidden="1"/>
    </xf>
    <xf numFmtId="38" fontId="17" fillId="4" borderId="14" xfId="2" applyFont="1" applyFill="1" applyBorder="1" applyAlignment="1" applyProtection="1">
      <alignment horizontal="center" vertical="center" wrapText="1"/>
      <protection hidden="1"/>
    </xf>
    <xf numFmtId="3" fontId="14" fillId="4" borderId="13" xfId="0" applyNumberFormat="1" applyFont="1" applyFill="1" applyBorder="1" applyAlignment="1" applyProtection="1">
      <alignment horizontal="center" vertical="center" wrapText="1"/>
      <protection hidden="1"/>
    </xf>
    <xf numFmtId="3" fontId="14" fillId="4" borderId="15" xfId="0" applyNumberFormat="1" applyFont="1" applyFill="1" applyBorder="1" applyAlignment="1" applyProtection="1">
      <alignment horizontal="center" vertical="center" wrapText="1"/>
      <protection hidden="1"/>
    </xf>
    <xf numFmtId="3" fontId="14" fillId="4" borderId="14" xfId="0" applyNumberFormat="1" applyFont="1" applyFill="1" applyBorder="1" applyAlignment="1" applyProtection="1">
      <alignment horizontal="center" vertical="center" wrapText="1"/>
      <protection hidden="1"/>
    </xf>
    <xf numFmtId="0" fontId="39" fillId="3" borderId="28" xfId="3" applyFont="1" applyFill="1" applyBorder="1" applyAlignment="1" applyProtection="1">
      <alignment horizontal="center" vertical="center"/>
      <protection hidden="1"/>
    </xf>
    <xf numFmtId="3" fontId="14" fillId="4" borderId="39" xfId="0" applyNumberFormat="1" applyFont="1" applyFill="1" applyBorder="1" applyAlignment="1" applyProtection="1">
      <alignment horizontal="center" vertical="center" wrapText="1"/>
      <protection hidden="1"/>
    </xf>
    <xf numFmtId="3" fontId="14" fillId="4" borderId="2" xfId="0" applyNumberFormat="1" applyFont="1" applyFill="1" applyBorder="1" applyAlignment="1" applyProtection="1">
      <alignment horizontal="center" vertical="center" wrapText="1"/>
      <protection hidden="1"/>
    </xf>
    <xf numFmtId="3" fontId="14" fillId="4" borderId="19" xfId="0" applyNumberFormat="1" applyFont="1" applyFill="1" applyBorder="1" applyAlignment="1" applyProtection="1">
      <alignment horizontal="center" vertical="center" wrapText="1"/>
      <protection hidden="1"/>
    </xf>
    <xf numFmtId="0" fontId="17" fillId="6" borderId="27" xfId="0" applyFont="1" applyFill="1" applyBorder="1" applyAlignment="1" applyProtection="1">
      <alignment horizontal="center" vertical="center" wrapText="1"/>
      <protection hidden="1"/>
    </xf>
    <xf numFmtId="0" fontId="17" fillId="6" borderId="30" xfId="0" applyFont="1" applyFill="1" applyBorder="1" applyAlignment="1" applyProtection="1">
      <alignment horizontal="center" vertical="center" wrapText="1"/>
      <protection hidden="1"/>
    </xf>
    <xf numFmtId="0" fontId="17" fillId="6" borderId="28" xfId="0" applyFont="1" applyFill="1" applyBorder="1" applyAlignment="1" applyProtection="1">
      <alignment horizontal="center" vertical="center" wrapText="1"/>
      <protection hidden="1"/>
    </xf>
    <xf numFmtId="0" fontId="0" fillId="6" borderId="25" xfId="0" applyFill="1" applyBorder="1" applyAlignment="1" applyProtection="1">
      <alignment horizontal="center" vertical="center"/>
      <protection hidden="1"/>
    </xf>
    <xf numFmtId="0" fontId="0" fillId="6" borderId="39" xfId="0" applyFill="1" applyBorder="1" applyAlignment="1" applyProtection="1">
      <alignment horizontal="center" vertical="center"/>
      <protection hidden="1"/>
    </xf>
    <xf numFmtId="38" fontId="14" fillId="6" borderId="48" xfId="2" applyFont="1" applyFill="1" applyBorder="1" applyAlignment="1" applyProtection="1">
      <alignment horizontal="center" vertical="center" wrapText="1"/>
      <protection hidden="1"/>
    </xf>
    <xf numFmtId="38" fontId="14" fillId="6" borderId="3" xfId="2" applyFont="1" applyFill="1" applyBorder="1" applyAlignment="1" applyProtection="1">
      <alignment horizontal="center" vertical="center" wrapText="1"/>
      <protection hidden="1"/>
    </xf>
    <xf numFmtId="38" fontId="14" fillId="6" borderId="38" xfId="2" applyFont="1" applyFill="1" applyBorder="1" applyAlignment="1" applyProtection="1">
      <alignment horizontal="center" vertical="center" wrapText="1"/>
      <protection hidden="1"/>
    </xf>
    <xf numFmtId="0" fontId="0" fillId="6" borderId="22" xfId="0" applyFill="1" applyBorder="1" applyAlignment="1" applyProtection="1">
      <alignment horizontal="center" vertical="center"/>
      <protection hidden="1"/>
    </xf>
    <xf numFmtId="0" fontId="17" fillId="6" borderId="31" xfId="0" applyFont="1" applyFill="1" applyBorder="1" applyAlignment="1" applyProtection="1">
      <alignment horizontal="center" vertical="center" wrapText="1"/>
      <protection hidden="1"/>
    </xf>
    <xf numFmtId="0" fontId="39" fillId="0" borderId="0" xfId="3" applyFont="1" applyAlignment="1" applyProtection="1">
      <alignment horizontal="center" vertical="center"/>
      <protection hidden="1"/>
    </xf>
    <xf numFmtId="0" fontId="4" fillId="0" borderId="0" xfId="3" applyFont="1" applyProtection="1">
      <protection hidden="1"/>
    </xf>
    <xf numFmtId="0" fontId="49" fillId="0" borderId="0" xfId="0" applyFont="1" applyProtection="1">
      <alignment vertical="center"/>
      <protection hidden="1"/>
    </xf>
    <xf numFmtId="0" fontId="15" fillId="6" borderId="16" xfId="0" applyFont="1" applyFill="1" applyBorder="1" applyAlignment="1" applyProtection="1">
      <alignment horizontal="center" vertical="center" wrapText="1"/>
      <protection hidden="1"/>
    </xf>
    <xf numFmtId="0" fontId="51" fillId="3" borderId="57" xfId="0" applyFont="1" applyFill="1" applyBorder="1" applyAlignment="1" applyProtection="1">
      <alignment horizontal="center" vertical="center"/>
      <protection hidden="1"/>
    </xf>
    <xf numFmtId="38" fontId="28" fillId="3" borderId="56" xfId="2" applyFont="1" applyFill="1" applyBorder="1" applyAlignment="1" applyProtection="1">
      <alignment horizontal="center" vertical="center"/>
      <protection hidden="1"/>
    </xf>
    <xf numFmtId="177" fontId="28" fillId="3" borderId="43" xfId="0" applyNumberFormat="1" applyFont="1" applyFill="1" applyBorder="1" applyAlignment="1" applyProtection="1">
      <alignment horizontal="center" vertical="center"/>
      <protection hidden="1"/>
    </xf>
    <xf numFmtId="38" fontId="4" fillId="3" borderId="15" xfId="2" applyFont="1" applyFill="1" applyBorder="1" applyAlignment="1" applyProtection="1">
      <alignment horizontal="center" vertical="center"/>
      <protection hidden="1"/>
    </xf>
    <xf numFmtId="38" fontId="4" fillId="3" borderId="13" xfId="2" applyFont="1" applyFill="1" applyBorder="1" applyAlignment="1" applyProtection="1">
      <alignment horizontal="center" vertical="center"/>
      <protection hidden="1"/>
    </xf>
    <xf numFmtId="38" fontId="4" fillId="3" borderId="14" xfId="2" applyFont="1" applyFill="1" applyBorder="1" applyAlignment="1" applyProtection="1">
      <alignment horizontal="center" vertical="center"/>
      <protection hidden="1"/>
    </xf>
    <xf numFmtId="38" fontId="8" fillId="3" borderId="15" xfId="2" applyFont="1" applyFill="1" applyBorder="1" applyAlignment="1" applyProtection="1">
      <alignment horizontal="center" vertical="center" wrapText="1"/>
      <protection hidden="1"/>
    </xf>
    <xf numFmtId="0" fontId="32" fillId="0" borderId="0" xfId="0" applyFont="1" applyAlignment="1" applyProtection="1">
      <alignment horizontal="left" vertical="center"/>
      <protection hidden="1"/>
    </xf>
    <xf numFmtId="0" fontId="19" fillId="0" borderId="0" xfId="0" applyFont="1" applyAlignment="1" applyProtection="1">
      <alignment horizontal="left" vertical="center"/>
      <protection hidden="1"/>
    </xf>
    <xf numFmtId="0" fontId="23" fillId="0" borderId="0" xfId="0" applyFont="1" applyAlignment="1" applyProtection="1">
      <alignment horizontal="center" vertical="center" wrapText="1"/>
      <protection hidden="1"/>
    </xf>
    <xf numFmtId="0" fontId="0" fillId="0" borderId="0" xfId="0" applyAlignment="1">
      <alignment horizontal="left" vertical="center"/>
    </xf>
    <xf numFmtId="0" fontId="54" fillId="3" borderId="43" xfId="0" applyFont="1" applyFill="1" applyBorder="1" applyAlignment="1" applyProtection="1">
      <alignment horizontal="center" vertical="center" wrapText="1"/>
      <protection hidden="1"/>
    </xf>
    <xf numFmtId="0" fontId="23" fillId="0" borderId="0" xfId="0" applyFont="1" applyAlignment="1" applyProtection="1">
      <alignment horizontal="center" vertical="center"/>
      <protection hidden="1"/>
    </xf>
    <xf numFmtId="0" fontId="39" fillId="6" borderId="16" xfId="0" applyFont="1" applyFill="1" applyBorder="1" applyAlignment="1" applyProtection="1">
      <alignment horizontal="center" vertical="center" wrapText="1"/>
      <protection hidden="1"/>
    </xf>
    <xf numFmtId="0" fontId="39" fillId="3" borderId="17" xfId="0" applyFont="1" applyFill="1" applyBorder="1" applyAlignment="1" applyProtection="1">
      <alignment horizontal="center" vertical="center"/>
      <protection hidden="1"/>
    </xf>
    <xf numFmtId="0" fontId="58" fillId="0" borderId="0" xfId="0" applyFont="1" applyAlignment="1" applyProtection="1">
      <alignment horizontal="left" vertical="center"/>
      <protection hidden="1"/>
    </xf>
    <xf numFmtId="0" fontId="23" fillId="6" borderId="29" xfId="3" applyFont="1" applyFill="1" applyBorder="1" applyAlignment="1" applyProtection="1">
      <alignment horizontal="center" vertical="center"/>
      <protection hidden="1"/>
    </xf>
    <xf numFmtId="38" fontId="32" fillId="0" borderId="0" xfId="2" applyFont="1" applyAlignment="1" applyProtection="1">
      <protection hidden="1"/>
    </xf>
    <xf numFmtId="0" fontId="22" fillId="0" borderId="0" xfId="0" applyFont="1" applyProtection="1">
      <alignment vertical="center"/>
      <protection hidden="1"/>
    </xf>
    <xf numFmtId="0" fontId="63" fillId="0" borderId="0" xfId="0" applyFont="1" applyProtection="1">
      <alignment vertical="center"/>
      <protection hidden="1"/>
    </xf>
    <xf numFmtId="0" fontId="39" fillId="3" borderId="1" xfId="0" applyFont="1" applyFill="1" applyBorder="1" applyAlignment="1" applyProtection="1">
      <alignment horizontal="center" vertical="center"/>
      <protection hidden="1"/>
    </xf>
    <xf numFmtId="0" fontId="39" fillId="3" borderId="29" xfId="3" applyFont="1" applyFill="1" applyBorder="1" applyAlignment="1" applyProtection="1">
      <alignment horizontal="center" vertical="center"/>
      <protection hidden="1"/>
    </xf>
    <xf numFmtId="38" fontId="18" fillId="0" borderId="0" xfId="2" applyFont="1" applyBorder="1" applyAlignment="1" applyProtection="1">
      <alignment vertical="center"/>
      <protection hidden="1"/>
    </xf>
    <xf numFmtId="0" fontId="65" fillId="0" borderId="0" xfId="0" applyFont="1" applyAlignment="1">
      <alignment horizontal="left" vertical="center"/>
    </xf>
    <xf numFmtId="0" fontId="67" fillId="0" borderId="0" xfId="0" applyFont="1">
      <alignment vertical="center"/>
    </xf>
    <xf numFmtId="0" fontId="68" fillId="0" borderId="0" xfId="0" applyFont="1" applyAlignment="1">
      <alignment horizontal="center" vertical="center"/>
    </xf>
    <xf numFmtId="0" fontId="68" fillId="0" borderId="0" xfId="0" applyFont="1">
      <alignment vertical="center"/>
    </xf>
    <xf numFmtId="0" fontId="69" fillId="7" borderId="0" xfId="0" applyFont="1" applyFill="1" applyProtection="1">
      <alignment vertical="center"/>
      <protection hidden="1"/>
    </xf>
    <xf numFmtId="0" fontId="0" fillId="7" borderId="0" xfId="0" applyFill="1">
      <alignment vertical="center"/>
    </xf>
    <xf numFmtId="0" fontId="69" fillId="0" borderId="0" xfId="0" applyFont="1" applyProtection="1">
      <alignment vertical="center"/>
      <protection hidden="1"/>
    </xf>
    <xf numFmtId="0" fontId="70" fillId="0" borderId="0" xfId="0" applyFont="1" applyAlignment="1">
      <alignment horizontal="center" vertical="center"/>
    </xf>
    <xf numFmtId="0" fontId="0" fillId="0" borderId="0" xfId="0" applyAlignment="1" applyProtection="1">
      <alignment horizontal="left" vertical="center"/>
      <protection hidden="1"/>
    </xf>
    <xf numFmtId="0" fontId="48" fillId="0" borderId="0" xfId="0" applyFont="1" applyAlignment="1" applyProtection="1">
      <alignment horizontal="left" vertical="center"/>
      <protection hidden="1"/>
    </xf>
    <xf numFmtId="0" fontId="6" fillId="0" borderId="0" xfId="0" applyFont="1" applyAlignment="1" applyProtection="1">
      <alignment horizontal="left" vertical="center"/>
      <protection hidden="1"/>
    </xf>
    <xf numFmtId="0" fontId="69" fillId="0" borderId="0" xfId="0" applyFont="1" applyAlignment="1">
      <alignment horizontal="center" vertical="center"/>
    </xf>
    <xf numFmtId="0" fontId="48" fillId="0" borderId="0" xfId="0" applyFont="1" applyAlignment="1">
      <alignment horizontal="left" vertical="center"/>
    </xf>
    <xf numFmtId="0" fontId="71" fillId="0" borderId="0" xfId="0" applyFont="1">
      <alignment vertical="center"/>
    </xf>
    <xf numFmtId="0" fontId="22" fillId="0" borderId="0" xfId="0" applyFont="1" applyAlignment="1" applyProtection="1">
      <alignment horizontal="left" vertical="center"/>
      <protection hidden="1"/>
    </xf>
    <xf numFmtId="0" fontId="72" fillId="0" borderId="0" xfId="0" applyFont="1" applyAlignment="1">
      <alignment horizontal="left" vertical="center"/>
    </xf>
    <xf numFmtId="0" fontId="22" fillId="0" borderId="0" xfId="0" applyFont="1">
      <alignment vertical="center"/>
    </xf>
    <xf numFmtId="0" fontId="73" fillId="0" borderId="0" xfId="3" applyFont="1" applyProtection="1">
      <protection hidden="1"/>
    </xf>
    <xf numFmtId="0" fontId="51" fillId="0" borderId="0" xfId="0" applyFont="1" applyProtection="1">
      <alignment vertical="center"/>
      <protection hidden="1"/>
    </xf>
    <xf numFmtId="0" fontId="14" fillId="3" borderId="65" xfId="0" applyFont="1" applyFill="1" applyBorder="1" applyAlignment="1" applyProtection="1">
      <alignment horizontal="center" vertical="center" wrapText="1"/>
      <protection hidden="1"/>
    </xf>
    <xf numFmtId="38" fontId="74" fillId="3" borderId="17" xfId="2" applyFont="1" applyFill="1" applyBorder="1" applyAlignment="1" applyProtection="1">
      <alignment horizontal="center" vertical="center" wrapText="1"/>
      <protection hidden="1"/>
    </xf>
    <xf numFmtId="0" fontId="72" fillId="0" borderId="0" xfId="0" applyFont="1">
      <alignment vertical="center"/>
    </xf>
    <xf numFmtId="0" fontId="77" fillId="0" borderId="32" xfId="0" quotePrefix="1" applyFont="1" applyBorder="1" applyAlignment="1" applyProtection="1">
      <alignment horizontal="center" vertical="center" wrapText="1"/>
      <protection hidden="1"/>
    </xf>
    <xf numFmtId="38" fontId="77" fillId="0" borderId="15" xfId="2" applyFont="1" applyBorder="1" applyAlignment="1" applyProtection="1">
      <alignment horizontal="center" vertical="center" wrapText="1"/>
      <protection hidden="1"/>
    </xf>
    <xf numFmtId="0" fontId="77" fillId="0" borderId="33" xfId="0" quotePrefix="1" applyFont="1" applyBorder="1" applyAlignment="1" applyProtection="1">
      <alignment horizontal="center" vertical="center" wrapText="1"/>
      <protection hidden="1"/>
    </xf>
    <xf numFmtId="38" fontId="77" fillId="0" borderId="13" xfId="2" applyFont="1" applyBorder="1" applyAlignment="1" applyProtection="1">
      <alignment horizontal="center" vertical="center" wrapText="1"/>
      <protection hidden="1"/>
    </xf>
    <xf numFmtId="0" fontId="77" fillId="0" borderId="34" xfId="0" quotePrefix="1" applyFont="1" applyBorder="1" applyAlignment="1" applyProtection="1">
      <alignment horizontal="center" vertical="center" wrapText="1"/>
      <protection hidden="1"/>
    </xf>
    <xf numFmtId="38" fontId="77" fillId="0" borderId="14" xfId="2" applyFont="1" applyBorder="1" applyAlignment="1" applyProtection="1">
      <alignment horizontal="center" vertical="center" wrapText="1"/>
      <protection hidden="1"/>
    </xf>
    <xf numFmtId="0" fontId="69" fillId="7" borderId="0" xfId="0" applyFont="1" applyFill="1" applyAlignment="1" applyProtection="1">
      <alignment horizontal="left" vertical="center"/>
      <protection hidden="1"/>
    </xf>
    <xf numFmtId="0" fontId="15" fillId="0" borderId="51" xfId="0" applyFont="1" applyBorder="1" applyAlignment="1" applyProtection="1">
      <alignment horizontal="center" vertical="center" wrapText="1"/>
      <protection hidden="1"/>
    </xf>
    <xf numFmtId="0" fontId="15" fillId="0" borderId="52" xfId="0" applyFont="1" applyBorder="1" applyAlignment="1" applyProtection="1">
      <alignment horizontal="center" vertical="center" wrapText="1"/>
      <protection hidden="1"/>
    </xf>
    <xf numFmtId="0" fontId="15" fillId="0" borderId="53" xfId="0" applyFont="1" applyBorder="1" applyAlignment="1" applyProtection="1">
      <alignment horizontal="center" vertical="center" wrapText="1"/>
      <protection hidden="1"/>
    </xf>
    <xf numFmtId="0" fontId="49" fillId="0" borderId="0" xfId="0" applyFont="1" applyProtection="1">
      <alignment vertical="center"/>
      <protection locked="0"/>
    </xf>
    <xf numFmtId="0" fontId="30"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33"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3" fillId="0" borderId="0" xfId="0" applyFont="1" applyProtection="1">
      <alignment vertical="center"/>
      <protection locked="0"/>
    </xf>
    <xf numFmtId="0" fontId="4" fillId="0" borderId="0" xfId="0" applyFont="1" applyAlignment="1" applyProtection="1">
      <alignment horizontal="center" vertical="center"/>
      <protection locked="0"/>
    </xf>
    <xf numFmtId="0" fontId="15" fillId="6" borderId="16"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13" fillId="0" borderId="17" xfId="0" applyFont="1" applyBorder="1" applyAlignment="1" applyProtection="1">
      <alignment horizontal="center" vertical="center"/>
      <protection locked="0"/>
    </xf>
    <xf numFmtId="38" fontId="13" fillId="0" borderId="17" xfId="2" applyFont="1" applyBorder="1" applyAlignment="1" applyProtection="1">
      <alignment horizontal="center" vertical="center"/>
      <protection locked="0"/>
    </xf>
    <xf numFmtId="0" fontId="31"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177" fontId="27" fillId="0" borderId="0" xfId="0" applyNumberFormat="1" applyFont="1" applyAlignment="1" applyProtection="1">
      <alignment horizontal="center" vertical="center"/>
      <protection locked="0"/>
    </xf>
    <xf numFmtId="38" fontId="13" fillId="0" borderId="0" xfId="2" applyFont="1" applyFill="1" applyBorder="1" applyAlignment="1" applyProtection="1">
      <alignment horizontal="center" vertical="center"/>
      <protection locked="0"/>
    </xf>
    <xf numFmtId="38" fontId="28" fillId="0" borderId="0" xfId="2" applyFont="1" applyFill="1" applyBorder="1" applyAlignment="1" applyProtection="1">
      <alignment horizontal="center" vertical="center"/>
      <protection locked="0"/>
    </xf>
    <xf numFmtId="0" fontId="6" fillId="0" borderId="0" xfId="0" applyFont="1" applyAlignment="1" applyProtection="1">
      <alignment vertical="center" wrapText="1"/>
      <protection locked="0"/>
    </xf>
    <xf numFmtId="0" fontId="28" fillId="0" borderId="0" xfId="0" applyFont="1" applyAlignment="1" applyProtection="1">
      <alignment horizontal="left" vertical="center"/>
      <protection locked="0"/>
    </xf>
    <xf numFmtId="38" fontId="27" fillId="0" borderId="0" xfId="2" applyFont="1" applyAlignment="1" applyProtection="1">
      <alignment horizontal="center" vertical="center"/>
      <protection locked="0"/>
    </xf>
    <xf numFmtId="38" fontId="13" fillId="0" borderId="0" xfId="2" applyFont="1" applyAlignment="1" applyProtection="1">
      <alignment horizontal="center" vertical="center"/>
      <protection locked="0"/>
    </xf>
    <xf numFmtId="38" fontId="28" fillId="0" borderId="0" xfId="2" applyFont="1" applyAlignment="1" applyProtection="1">
      <alignment horizontal="center" vertical="center"/>
      <protection locked="0"/>
    </xf>
    <xf numFmtId="0" fontId="15" fillId="0" borderId="0" xfId="0" applyFont="1" applyProtection="1">
      <alignment vertical="center"/>
      <protection locked="0"/>
    </xf>
    <xf numFmtId="0" fontId="15" fillId="6"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15" fillId="0" borderId="43"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23" fillId="0" borderId="0" xfId="0" applyFont="1" applyAlignment="1" applyProtection="1">
      <alignment horizontal="left" vertical="center"/>
      <protection locked="0"/>
    </xf>
    <xf numFmtId="0" fontId="31" fillId="0" borderId="0" xfId="0" applyFont="1" applyAlignment="1" applyProtection="1">
      <alignment horizontal="center" vertical="center" wrapText="1"/>
      <protection locked="0"/>
    </xf>
    <xf numFmtId="0" fontId="75" fillId="0" borderId="0" xfId="0" applyFont="1" applyAlignment="1" applyProtection="1">
      <alignment horizontal="right" vertical="center"/>
      <protection locked="0"/>
    </xf>
    <xf numFmtId="0" fontId="25"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52" fillId="0" borderId="0" xfId="0" applyFont="1" applyProtection="1">
      <alignment vertical="center"/>
      <protection locked="0"/>
    </xf>
    <xf numFmtId="0" fontId="75" fillId="0" borderId="0" xfId="0" applyFont="1" applyAlignment="1" applyProtection="1">
      <alignment horizontal="center" vertical="center"/>
      <protection locked="0"/>
    </xf>
    <xf numFmtId="0" fontId="25" fillId="0" borderId="0" xfId="0" applyFont="1" applyAlignment="1" applyProtection="1">
      <alignment horizontal="right" vertical="center"/>
      <protection locked="0"/>
    </xf>
    <xf numFmtId="0" fontId="52" fillId="0" borderId="0" xfId="0" applyFont="1" applyAlignment="1" applyProtection="1">
      <alignment horizontal="right" vertical="center"/>
      <protection locked="0"/>
    </xf>
    <xf numFmtId="0" fontId="76" fillId="0" borderId="0" xfId="0" applyFont="1" applyAlignment="1" applyProtection="1">
      <alignment horizontal="center" vertical="center"/>
      <protection locked="0"/>
    </xf>
    <xf numFmtId="0" fontId="41" fillId="0" borderId="0" xfId="0" applyFont="1" applyAlignment="1" applyProtection="1">
      <alignment horizontal="left"/>
      <protection locked="0"/>
    </xf>
    <xf numFmtId="0" fontId="0" fillId="0" borderId="0" xfId="0" applyAlignment="1" applyProtection="1">
      <alignment horizontal="left" vertical="top"/>
      <protection locked="0"/>
    </xf>
    <xf numFmtId="0" fontId="40" fillId="5" borderId="16" xfId="0" applyFont="1" applyFill="1" applyBorder="1" applyAlignment="1" applyProtection="1">
      <alignment horizontal="center" vertical="center" wrapText="1"/>
      <protection locked="0"/>
    </xf>
    <xf numFmtId="0" fontId="40" fillId="6" borderId="16" xfId="0" applyFont="1" applyFill="1" applyBorder="1" applyAlignment="1" applyProtection="1">
      <alignment horizontal="center" vertical="center" wrapText="1"/>
      <protection locked="0"/>
    </xf>
    <xf numFmtId="0" fontId="37" fillId="6" borderId="16"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38" fontId="34" fillId="0" borderId="66" xfId="2" applyFont="1" applyFill="1" applyBorder="1" applyAlignment="1" applyProtection="1">
      <alignment horizontal="center" vertical="center" wrapText="1"/>
      <protection locked="0"/>
    </xf>
    <xf numFmtId="38" fontId="15" fillId="0" borderId="15" xfId="2" applyFont="1" applyBorder="1" applyAlignment="1" applyProtection="1">
      <alignment horizontal="center" vertical="center"/>
      <protection locked="0"/>
    </xf>
    <xf numFmtId="38" fontId="34" fillId="0" borderId="67" xfId="2" applyFont="1" applyFill="1" applyBorder="1" applyAlignment="1" applyProtection="1">
      <alignment horizontal="center" vertical="center" wrapText="1"/>
      <protection locked="0"/>
    </xf>
    <xf numFmtId="38" fontId="34" fillId="0" borderId="13" xfId="2" applyFont="1" applyFill="1" applyBorder="1" applyAlignment="1" applyProtection="1">
      <alignment horizontal="center" vertical="center" wrapText="1"/>
      <protection locked="0"/>
    </xf>
    <xf numFmtId="38" fontId="15" fillId="0" borderId="13" xfId="2" applyFont="1" applyBorder="1" applyAlignment="1" applyProtection="1">
      <alignment horizontal="center" vertical="center"/>
      <protection locked="0"/>
    </xf>
    <xf numFmtId="38" fontId="34" fillId="0" borderId="14" xfId="2" applyFont="1" applyFill="1" applyBorder="1" applyAlignment="1" applyProtection="1">
      <alignment horizontal="center" vertical="center" wrapText="1"/>
      <protection locked="0"/>
    </xf>
    <xf numFmtId="38" fontId="15" fillId="0" borderId="14" xfId="2" applyFont="1" applyBorder="1"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50" fillId="0" borderId="0" xfId="0" applyFont="1" applyAlignment="1" applyProtection="1">
      <alignment horizontal="left" vertical="center"/>
      <protection locked="0"/>
    </xf>
    <xf numFmtId="0" fontId="47"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16" fillId="6" borderId="49" xfId="0" applyFont="1" applyFill="1" applyBorder="1" applyAlignment="1" applyProtection="1">
      <alignment horizontal="center" vertical="center"/>
      <protection locked="0"/>
    </xf>
    <xf numFmtId="0" fontId="16" fillId="6" borderId="60" xfId="0" applyFont="1" applyFill="1" applyBorder="1" applyAlignment="1" applyProtection="1">
      <alignment horizontal="center" vertical="center" wrapText="1"/>
      <protection locked="0"/>
    </xf>
    <xf numFmtId="0" fontId="59" fillId="6" borderId="25" xfId="0" applyFont="1" applyFill="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59" fillId="6" borderId="56" xfId="0" applyFont="1" applyFill="1" applyBorder="1" applyAlignment="1" applyProtection="1">
      <alignment horizontal="center" vertical="center"/>
      <protection locked="0"/>
    </xf>
    <xf numFmtId="0" fontId="16" fillId="6" borderId="61" xfId="0" applyFont="1" applyFill="1" applyBorder="1" applyAlignment="1" applyProtection="1">
      <alignment horizontal="center" vertical="center" wrapText="1"/>
      <protection locked="0"/>
    </xf>
    <xf numFmtId="0" fontId="15" fillId="6" borderId="62" xfId="0" applyFont="1" applyFill="1" applyBorder="1" applyAlignment="1" applyProtection="1">
      <alignment horizontal="center" vertical="center" wrapText="1"/>
      <protection locked="0"/>
    </xf>
    <xf numFmtId="38" fontId="13" fillId="0" borderId="25" xfId="2" applyFont="1" applyFill="1" applyBorder="1" applyAlignment="1" applyProtection="1">
      <alignment horizontal="center" vertical="center"/>
      <protection locked="0"/>
    </xf>
    <xf numFmtId="38" fontId="13" fillId="0" borderId="26" xfId="2" applyFont="1" applyFill="1" applyBorder="1" applyAlignment="1" applyProtection="1">
      <alignment horizontal="center" vertical="center"/>
      <protection locked="0"/>
    </xf>
    <xf numFmtId="38" fontId="62" fillId="0" borderId="48" xfId="2" applyFont="1" applyFill="1" applyBorder="1" applyAlignment="1" applyProtection="1">
      <alignment horizontal="center" vertical="center"/>
      <protection locked="0"/>
    </xf>
    <xf numFmtId="38" fontId="62" fillId="0" borderId="38" xfId="2" applyFont="1" applyFill="1" applyBorder="1" applyAlignment="1" applyProtection="1">
      <alignment horizontal="center" vertical="center"/>
      <protection locked="0"/>
    </xf>
    <xf numFmtId="38" fontId="20" fillId="0" borderId="25" xfId="2" applyFont="1" applyFill="1" applyBorder="1" applyAlignment="1" applyProtection="1">
      <alignment horizontal="center" vertical="center"/>
      <protection locked="0"/>
    </xf>
    <xf numFmtId="38" fontId="20" fillId="0" borderId="26" xfId="2" applyFont="1" applyFill="1" applyBorder="1" applyAlignment="1" applyProtection="1">
      <alignment horizontal="center" vertical="center"/>
      <protection locked="0"/>
    </xf>
    <xf numFmtId="38" fontId="20" fillId="0" borderId="56" xfId="2" applyFont="1" applyFill="1" applyBorder="1" applyAlignment="1" applyProtection="1">
      <alignment horizontal="center" vertical="center"/>
      <protection locked="0"/>
    </xf>
    <xf numFmtId="38" fontId="20" fillId="0" borderId="43" xfId="2" applyFont="1" applyFill="1" applyBorder="1" applyAlignment="1" applyProtection="1">
      <alignment horizontal="center" vertical="center"/>
      <protection locked="0"/>
    </xf>
    <xf numFmtId="38" fontId="20" fillId="0" borderId="39" xfId="2" applyFont="1" applyFill="1" applyBorder="1" applyAlignment="1" applyProtection="1">
      <alignment horizontal="center" vertical="center"/>
      <protection locked="0"/>
    </xf>
    <xf numFmtId="38" fontId="20" fillId="0" borderId="19" xfId="2" applyFont="1" applyFill="1" applyBorder="1" applyAlignment="1" applyProtection="1">
      <alignment horizontal="center" vertical="center"/>
      <protection locked="0"/>
    </xf>
    <xf numFmtId="38" fontId="20" fillId="0" borderId="63" xfId="2" applyFont="1" applyFill="1" applyBorder="1" applyAlignment="1" applyProtection="1">
      <alignment horizontal="center" vertical="center"/>
      <protection locked="0"/>
    </xf>
    <xf numFmtId="38" fontId="20" fillId="0" borderId="64" xfId="2" applyFont="1" applyFill="1" applyBorder="1" applyAlignment="1" applyProtection="1">
      <alignment horizontal="center" vertical="center"/>
      <protection locked="0"/>
    </xf>
    <xf numFmtId="0" fontId="22" fillId="0" borderId="0" xfId="0" applyFont="1" applyAlignment="1" applyProtection="1">
      <alignment horizontal="center" vertical="center" wrapText="1"/>
      <protection hidden="1"/>
    </xf>
    <xf numFmtId="0" fontId="56" fillId="0" borderId="0" xfId="0" applyFont="1" applyAlignment="1" applyProtection="1">
      <alignment horizontal="center" vertical="center"/>
      <protection hidden="1"/>
    </xf>
    <xf numFmtId="0" fontId="16" fillId="6" borderId="57" xfId="0" applyFont="1" applyFill="1" applyBorder="1" applyAlignment="1" applyProtection="1">
      <alignment horizontal="center" vertical="center" wrapText="1"/>
      <protection hidden="1"/>
    </xf>
    <xf numFmtId="0" fontId="57" fillId="0" borderId="17" xfId="0" applyFont="1" applyBorder="1" applyAlignment="1" applyProtection="1">
      <alignment horizontal="center" vertical="center" wrapText="1"/>
      <protection locked="0"/>
    </xf>
    <xf numFmtId="0" fontId="51" fillId="3" borderId="43" xfId="3" applyFont="1" applyFill="1" applyBorder="1" applyAlignment="1" applyProtection="1">
      <alignment horizontal="center" vertical="center"/>
      <protection hidden="1"/>
    </xf>
    <xf numFmtId="0" fontId="51" fillId="3" borderId="56" xfId="3" applyFont="1" applyFill="1" applyBorder="1" applyAlignment="1" applyProtection="1">
      <alignment horizontal="center" vertical="center"/>
      <protection hidden="1"/>
    </xf>
    <xf numFmtId="0" fontId="51" fillId="3" borderId="28" xfId="3" applyFont="1" applyFill="1" applyBorder="1" applyAlignment="1" applyProtection="1">
      <alignment horizontal="center" vertical="center"/>
      <protection hidden="1"/>
    </xf>
    <xf numFmtId="38" fontId="34" fillId="0" borderId="39" xfId="2" applyFont="1" applyFill="1" applyBorder="1" applyAlignment="1" applyProtection="1">
      <alignment horizontal="center" vertical="center" wrapText="1"/>
      <protection locked="0"/>
    </xf>
    <xf numFmtId="38" fontId="34" fillId="0" borderId="2" xfId="2" applyFont="1" applyFill="1" applyBorder="1" applyAlignment="1" applyProtection="1">
      <alignment horizontal="center" vertical="center" wrapText="1"/>
      <protection locked="0"/>
    </xf>
    <xf numFmtId="38" fontId="34" fillId="0" borderId="19" xfId="2" applyFont="1" applyFill="1" applyBorder="1" applyAlignment="1" applyProtection="1">
      <alignment horizontal="center" vertical="center" wrapText="1"/>
      <protection locked="0"/>
    </xf>
    <xf numFmtId="0" fontId="80" fillId="0" borderId="0" xfId="0" applyFont="1" applyAlignment="1">
      <alignment horizontal="left" vertical="center"/>
    </xf>
    <xf numFmtId="38" fontId="59" fillId="3" borderId="60" xfId="2" applyFont="1" applyFill="1" applyBorder="1" applyAlignment="1" applyProtection="1">
      <alignment horizontal="center" vertical="center"/>
    </xf>
    <xf numFmtId="38" fontId="59" fillId="3" borderId="50" xfId="2" applyFont="1" applyFill="1" applyBorder="1" applyAlignment="1" applyProtection="1">
      <alignment horizontal="center" vertical="center"/>
    </xf>
    <xf numFmtId="38" fontId="51" fillId="3" borderId="25" xfId="2" applyFont="1" applyFill="1" applyBorder="1" applyAlignment="1" applyProtection="1">
      <alignment horizontal="center" vertical="center"/>
    </xf>
    <xf numFmtId="0" fontId="53" fillId="0" borderId="0" xfId="0" applyFont="1" applyAlignment="1" applyProtection="1">
      <alignment horizontal="left" vertical="center"/>
      <protection hidden="1"/>
    </xf>
    <xf numFmtId="0" fontId="57" fillId="0" borderId="17" xfId="0" applyFont="1" applyBorder="1" applyAlignment="1" applyProtection="1">
      <alignment horizontal="center" vertical="center"/>
      <protection locked="0"/>
    </xf>
    <xf numFmtId="0" fontId="83" fillId="0" borderId="0" xfId="0" applyFont="1" applyAlignment="1">
      <alignment horizontal="left" vertical="center"/>
    </xf>
    <xf numFmtId="0" fontId="9" fillId="6" borderId="0" xfId="0" applyFont="1" applyFill="1" applyProtection="1">
      <alignment vertical="center"/>
      <protection hidden="1"/>
    </xf>
    <xf numFmtId="0" fontId="10" fillId="6" borderId="0" xfId="0" applyFont="1" applyFill="1" applyProtection="1">
      <alignment vertical="center"/>
      <protection hidden="1"/>
    </xf>
    <xf numFmtId="0" fontId="48" fillId="6" borderId="4" xfId="0" applyFont="1" applyFill="1" applyBorder="1" applyProtection="1">
      <alignment vertical="center"/>
      <protection hidden="1"/>
    </xf>
    <xf numFmtId="0" fontId="54" fillId="6" borderId="5" xfId="0" applyFont="1" applyFill="1" applyBorder="1" applyProtection="1">
      <alignment vertical="center"/>
      <protection hidden="1"/>
    </xf>
    <xf numFmtId="0" fontId="48" fillId="6" borderId="6" xfId="0" applyFont="1" applyFill="1" applyBorder="1" applyProtection="1">
      <alignment vertical="center"/>
      <protection hidden="1"/>
    </xf>
    <xf numFmtId="0" fontId="48" fillId="6" borderId="7" xfId="0" applyFont="1" applyFill="1" applyBorder="1" applyProtection="1">
      <alignment vertical="center"/>
      <protection hidden="1"/>
    </xf>
    <xf numFmtId="0" fontId="54" fillId="6" borderId="0" xfId="0" applyFont="1" applyFill="1" applyProtection="1">
      <alignment vertical="center"/>
      <protection hidden="1"/>
    </xf>
    <xf numFmtId="0" fontId="48" fillId="6" borderId="8" xfId="0" applyFont="1" applyFill="1" applyBorder="1" applyProtection="1">
      <alignment vertical="center"/>
      <protection hidden="1"/>
    </xf>
    <xf numFmtId="0" fontId="48" fillId="6" borderId="9" xfId="0" applyFont="1" applyFill="1" applyBorder="1" applyProtection="1">
      <alignment vertical="center"/>
      <protection hidden="1"/>
    </xf>
    <xf numFmtId="0" fontId="54" fillId="6" borderId="10" xfId="0" applyFont="1" applyFill="1" applyBorder="1" applyProtection="1">
      <alignment vertical="center"/>
      <protection hidden="1"/>
    </xf>
    <xf numFmtId="0" fontId="48" fillId="6" borderId="11" xfId="0" applyFont="1" applyFill="1" applyBorder="1" applyProtection="1">
      <alignment vertical="center"/>
      <protection hidden="1"/>
    </xf>
    <xf numFmtId="0" fontId="13" fillId="0" borderId="0" xfId="0" applyFont="1" applyAlignment="1" applyProtection="1">
      <alignment horizontal="center" vertical="center"/>
      <protection hidden="1"/>
    </xf>
    <xf numFmtId="0" fontId="84" fillId="0" borderId="0" xfId="0" applyFont="1" applyAlignment="1" applyProtection="1">
      <alignment horizontal="left" vertical="center"/>
      <protection locked="0"/>
    </xf>
    <xf numFmtId="0" fontId="78" fillId="0" borderId="46" xfId="0" quotePrefix="1" applyFont="1" applyBorder="1" applyAlignment="1" applyProtection="1">
      <alignment horizontal="left" vertical="center" wrapText="1"/>
      <protection hidden="1"/>
    </xf>
    <xf numFmtId="0" fontId="78" fillId="0" borderId="18" xfId="0" quotePrefix="1" applyFont="1" applyBorder="1" applyAlignment="1" applyProtection="1">
      <alignment horizontal="left" vertical="center" wrapText="1"/>
      <protection hidden="1"/>
    </xf>
    <xf numFmtId="0" fontId="78" fillId="0" borderId="20" xfId="0" quotePrefix="1" applyFont="1" applyBorder="1" applyAlignment="1" applyProtection="1">
      <alignment horizontal="left" vertical="center" wrapText="1"/>
      <protection hidden="1"/>
    </xf>
    <xf numFmtId="0" fontId="79" fillId="0" borderId="54" xfId="0" quotePrefix="1" applyFont="1" applyBorder="1" applyAlignment="1" applyProtection="1">
      <alignment horizontal="left" vertical="center" wrapText="1"/>
      <protection hidden="1"/>
    </xf>
    <xf numFmtId="0" fontId="79" fillId="0" borderId="55" xfId="0" quotePrefix="1" applyFont="1" applyBorder="1" applyAlignment="1" applyProtection="1">
      <alignment horizontal="left" vertical="center" wrapText="1"/>
      <protection hidden="1"/>
    </xf>
    <xf numFmtId="0" fontId="79" fillId="0" borderId="40" xfId="0" quotePrefix="1" applyFont="1" applyBorder="1" applyAlignment="1" applyProtection="1">
      <alignment horizontal="left" vertical="center" wrapText="1"/>
      <protection hidden="1"/>
    </xf>
    <xf numFmtId="0" fontId="79" fillId="0" borderId="47" xfId="0" quotePrefix="1" applyFont="1" applyBorder="1" applyAlignment="1" applyProtection="1">
      <alignment horizontal="left" vertical="center" wrapText="1"/>
      <protection hidden="1"/>
    </xf>
    <xf numFmtId="0" fontId="79" fillId="0" borderId="21" xfId="0" quotePrefix="1" applyFont="1" applyBorder="1" applyAlignment="1" applyProtection="1">
      <alignment horizontal="left" vertical="center" wrapText="1"/>
      <protection hidden="1"/>
    </xf>
    <xf numFmtId="0" fontId="16" fillId="0" borderId="49"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23" fillId="6" borderId="49" xfId="0" applyFont="1" applyFill="1" applyBorder="1" applyAlignment="1" applyProtection="1">
      <alignment horizontal="center" vertical="center" wrapText="1"/>
      <protection hidden="1"/>
    </xf>
    <xf numFmtId="0" fontId="23" fillId="6" borderId="41" xfId="0" applyFont="1" applyFill="1" applyBorder="1" applyAlignment="1" applyProtection="1">
      <alignment horizontal="center" vertical="center" wrapText="1"/>
      <protection hidden="1"/>
    </xf>
    <xf numFmtId="0" fontId="23" fillId="6" borderId="42" xfId="0" applyFont="1" applyFill="1" applyBorder="1" applyAlignment="1" applyProtection="1">
      <alignment horizontal="center" vertical="center" wrapText="1"/>
      <protection hidden="1"/>
    </xf>
    <xf numFmtId="178" fontId="44" fillId="3" borderId="50" xfId="1" applyNumberFormat="1" applyFont="1" applyFill="1" applyBorder="1" applyAlignment="1" applyProtection="1">
      <alignment horizontal="center" vertical="center" wrapText="1"/>
      <protection hidden="1"/>
    </xf>
    <xf numFmtId="178" fontId="44" fillId="3" borderId="44" xfId="1" applyNumberFormat="1" applyFont="1" applyFill="1" applyBorder="1" applyAlignment="1" applyProtection="1">
      <alignment horizontal="center" vertical="center" wrapText="1"/>
      <protection hidden="1"/>
    </xf>
    <xf numFmtId="178" fontId="44" fillId="3" borderId="45" xfId="1" applyNumberFormat="1" applyFont="1" applyFill="1" applyBorder="1" applyAlignment="1" applyProtection="1">
      <alignment horizontal="center" vertical="center" wrapText="1"/>
      <protection hidden="1"/>
    </xf>
    <xf numFmtId="38" fontId="14" fillId="6" borderId="49" xfId="2" applyFont="1" applyFill="1" applyBorder="1" applyAlignment="1" applyProtection="1">
      <alignment horizontal="center" vertical="center" wrapText="1"/>
      <protection hidden="1"/>
    </xf>
    <xf numFmtId="38" fontId="14" fillId="6" borderId="41" xfId="2" applyFont="1" applyFill="1" applyBorder="1" applyAlignment="1" applyProtection="1">
      <alignment horizontal="center" vertical="center" wrapText="1"/>
      <protection hidden="1"/>
    </xf>
    <xf numFmtId="38" fontId="14" fillId="6" borderId="42" xfId="2" applyFont="1" applyFill="1" applyBorder="1" applyAlignment="1" applyProtection="1">
      <alignment horizontal="center" vertical="center" wrapText="1"/>
      <protection hidden="1"/>
    </xf>
    <xf numFmtId="38" fontId="14" fillId="6" borderId="22" xfId="2" applyFont="1" applyFill="1" applyBorder="1" applyAlignment="1" applyProtection="1">
      <alignment horizontal="center" vertical="center" wrapText="1"/>
      <protection hidden="1"/>
    </xf>
    <xf numFmtId="38" fontId="14" fillId="6" borderId="23" xfId="2" applyFont="1" applyFill="1" applyBorder="1" applyAlignment="1" applyProtection="1">
      <alignment horizontal="center" vertical="center" wrapText="1"/>
      <protection hidden="1"/>
    </xf>
    <xf numFmtId="38" fontId="14" fillId="6" borderId="24" xfId="2" applyFont="1" applyFill="1" applyBorder="1" applyAlignment="1" applyProtection="1">
      <alignment horizontal="center" vertical="center" wrapText="1"/>
      <protection hidden="1"/>
    </xf>
    <xf numFmtId="0" fontId="64" fillId="0" borderId="0" xfId="0" applyFont="1" applyAlignment="1" applyProtection="1">
      <alignment horizontal="center" vertical="center"/>
      <protection hidden="1"/>
    </xf>
    <xf numFmtId="176" fontId="54" fillId="6" borderId="0" xfId="0" applyNumberFormat="1" applyFont="1" applyFill="1" applyAlignment="1" applyProtection="1">
      <alignment horizontal="center" vertical="center"/>
      <protection hidden="1"/>
    </xf>
    <xf numFmtId="0" fontId="15" fillId="0" borderId="51" xfId="0" applyFont="1" applyBorder="1" applyAlignment="1" applyProtection="1">
      <alignment horizontal="center" vertical="center" wrapText="1"/>
      <protection locked="0"/>
    </xf>
    <xf numFmtId="0" fontId="77" fillId="0" borderId="32" xfId="0" quotePrefix="1" applyFont="1" applyBorder="1" applyAlignment="1" applyProtection="1">
      <alignment horizontal="center" vertical="center" wrapText="1"/>
      <protection locked="0"/>
    </xf>
    <xf numFmtId="38" fontId="77" fillId="0" borderId="15" xfId="2" applyFont="1" applyBorder="1" applyAlignment="1" applyProtection="1">
      <alignment horizontal="center" vertical="center" wrapText="1"/>
      <protection locked="0"/>
    </xf>
    <xf numFmtId="0" fontId="78" fillId="0" borderId="46" xfId="0" quotePrefix="1" applyFont="1" applyBorder="1" applyAlignment="1" applyProtection="1">
      <alignment horizontal="left" vertical="center" wrapText="1"/>
      <protection locked="0"/>
    </xf>
    <xf numFmtId="0" fontId="79" fillId="0" borderId="54" xfId="0" quotePrefix="1" applyFont="1" applyBorder="1" applyAlignment="1" applyProtection="1">
      <alignment horizontal="left" vertical="center" wrapText="1"/>
      <protection locked="0"/>
    </xf>
    <xf numFmtId="0" fontId="15" fillId="0" borderId="52" xfId="0" applyFont="1" applyBorder="1" applyAlignment="1" applyProtection="1">
      <alignment horizontal="center" vertical="center" wrapText="1"/>
      <protection locked="0"/>
    </xf>
    <xf numFmtId="0" fontId="77" fillId="0" borderId="33" xfId="0" quotePrefix="1" applyFont="1" applyBorder="1" applyAlignment="1" applyProtection="1">
      <alignment horizontal="center" vertical="center" wrapText="1"/>
      <protection locked="0"/>
    </xf>
    <xf numFmtId="38" fontId="77" fillId="0" borderId="13" xfId="2" applyFont="1" applyBorder="1" applyAlignment="1" applyProtection="1">
      <alignment horizontal="center" vertical="center" wrapText="1"/>
      <protection locked="0"/>
    </xf>
    <xf numFmtId="0" fontId="78" fillId="0" borderId="18" xfId="0" quotePrefix="1" applyFont="1" applyBorder="1" applyAlignment="1" applyProtection="1">
      <alignment horizontal="left" vertical="center" wrapText="1"/>
      <protection locked="0"/>
    </xf>
    <xf numFmtId="0" fontId="79" fillId="0" borderId="55" xfId="0" quotePrefix="1" applyFont="1" applyBorder="1" applyAlignment="1" applyProtection="1">
      <alignment horizontal="left" vertical="center" wrapText="1"/>
      <protection locked="0"/>
    </xf>
    <xf numFmtId="0" fontId="79" fillId="0" borderId="40" xfId="0" quotePrefix="1" applyFont="1" applyBorder="1" applyAlignment="1" applyProtection="1">
      <alignment horizontal="left" vertical="center" wrapText="1"/>
      <protection locked="0"/>
    </xf>
    <xf numFmtId="0" fontId="79" fillId="0" borderId="47" xfId="0" quotePrefix="1" applyFont="1" applyBorder="1" applyAlignment="1" applyProtection="1">
      <alignment horizontal="left" vertical="center" wrapText="1"/>
      <protection locked="0"/>
    </xf>
    <xf numFmtId="0" fontId="15" fillId="0" borderId="53" xfId="0" applyFont="1" applyBorder="1" applyAlignment="1" applyProtection="1">
      <alignment horizontal="center" vertical="center" wrapText="1"/>
      <protection locked="0"/>
    </xf>
    <xf numFmtId="0" fontId="77" fillId="0" borderId="34" xfId="0" quotePrefix="1" applyFont="1" applyBorder="1" applyAlignment="1" applyProtection="1">
      <alignment horizontal="center" vertical="center" wrapText="1"/>
      <protection locked="0"/>
    </xf>
    <xf numFmtId="38" fontId="77" fillId="0" borderId="14" xfId="2" applyFont="1" applyBorder="1" applyAlignment="1" applyProtection="1">
      <alignment horizontal="center" vertical="center" wrapText="1"/>
      <protection locked="0"/>
    </xf>
    <xf numFmtId="0" fontId="78" fillId="0" borderId="20" xfId="0" quotePrefix="1" applyFont="1" applyBorder="1" applyAlignment="1" applyProtection="1">
      <alignment horizontal="left" vertical="center" wrapText="1"/>
      <protection locked="0"/>
    </xf>
    <xf numFmtId="0" fontId="79" fillId="0" borderId="21" xfId="0" quotePrefix="1" applyFont="1" applyBorder="1" applyAlignment="1" applyProtection="1">
      <alignment horizontal="left" vertical="center" wrapText="1"/>
      <protection locked="0"/>
    </xf>
    <xf numFmtId="38" fontId="34" fillId="0" borderId="15" xfId="2" applyFont="1" applyFill="1" applyBorder="1" applyAlignment="1" applyProtection="1">
      <alignment horizontal="center" vertical="center" wrapText="1"/>
      <protection hidden="1"/>
    </xf>
    <xf numFmtId="38" fontId="15" fillId="0" borderId="15" xfId="2" applyFont="1" applyBorder="1" applyAlignment="1" applyProtection="1">
      <alignment horizontal="center" vertical="center"/>
      <protection hidden="1"/>
    </xf>
    <xf numFmtId="38" fontId="35" fillId="0" borderId="15" xfId="2" applyFont="1" applyBorder="1" applyAlignment="1" applyProtection="1">
      <alignment horizontal="center" vertical="center" wrapText="1"/>
      <protection hidden="1"/>
    </xf>
    <xf numFmtId="38" fontId="35" fillId="0" borderId="35" xfId="2" applyFont="1" applyBorder="1" applyAlignment="1" applyProtection="1">
      <alignment horizontal="center" vertical="center" wrapText="1"/>
      <protection hidden="1"/>
    </xf>
    <xf numFmtId="38" fontId="34" fillId="0" borderId="13" xfId="2" applyFont="1" applyFill="1" applyBorder="1" applyAlignment="1" applyProtection="1">
      <alignment horizontal="center" vertical="center" wrapText="1"/>
      <protection hidden="1"/>
    </xf>
    <xf numFmtId="38" fontId="15" fillId="0" borderId="13" xfId="2" applyFont="1" applyBorder="1" applyAlignment="1" applyProtection="1">
      <alignment horizontal="center" vertical="center"/>
      <protection hidden="1"/>
    </xf>
    <xf numFmtId="38" fontId="35" fillId="0" borderId="13" xfId="2" applyFont="1" applyBorder="1" applyAlignment="1" applyProtection="1">
      <alignment horizontal="center" vertical="center" wrapText="1"/>
      <protection hidden="1"/>
    </xf>
    <xf numFmtId="38" fontId="34" fillId="0" borderId="36" xfId="2" applyFont="1" applyFill="1" applyBorder="1" applyAlignment="1" applyProtection="1">
      <alignment horizontal="center" vertical="center" wrapText="1"/>
      <protection hidden="1"/>
    </xf>
    <xf numFmtId="38" fontId="37" fillId="0" borderId="13" xfId="2" applyFont="1" applyFill="1" applyBorder="1" applyAlignment="1" applyProtection="1">
      <alignment horizontal="center" vertical="center" wrapText="1"/>
      <protection hidden="1"/>
    </xf>
    <xf numFmtId="38" fontId="37" fillId="0" borderId="14" xfId="2" applyFont="1" applyFill="1" applyBorder="1" applyAlignment="1" applyProtection="1">
      <alignment horizontal="center" vertical="center" wrapText="1"/>
      <protection hidden="1"/>
    </xf>
    <xf numFmtId="38" fontId="34" fillId="0" borderId="14" xfId="2" applyFont="1" applyFill="1" applyBorder="1" applyAlignment="1" applyProtection="1">
      <alignment horizontal="center" vertical="center" wrapText="1"/>
      <protection hidden="1"/>
    </xf>
    <xf numFmtId="38" fontId="15" fillId="0" borderId="14" xfId="2" applyFont="1" applyBorder="1" applyAlignment="1" applyProtection="1">
      <alignment horizontal="center" vertical="center"/>
      <protection hidden="1"/>
    </xf>
    <xf numFmtId="38" fontId="35" fillId="0" borderId="14" xfId="2" applyFont="1" applyBorder="1" applyAlignment="1" applyProtection="1">
      <alignment horizontal="center" vertical="center" wrapText="1"/>
      <protection hidden="1"/>
    </xf>
    <xf numFmtId="38" fontId="34" fillId="0" borderId="37" xfId="2" applyFont="1" applyFill="1" applyBorder="1" applyAlignment="1" applyProtection="1">
      <alignment horizontal="center" vertical="center" wrapText="1"/>
      <protection hidden="1"/>
    </xf>
    <xf numFmtId="0" fontId="25" fillId="0" borderId="0" xfId="0" applyFont="1" applyAlignment="1" applyProtection="1">
      <alignment horizontal="left" vertical="center"/>
      <protection hidden="1"/>
    </xf>
    <xf numFmtId="0" fontId="45" fillId="0" borderId="0" xfId="3" applyFont="1" applyProtection="1">
      <protection hidden="1"/>
    </xf>
    <xf numFmtId="0" fontId="53" fillId="0" borderId="0" xfId="0" applyFont="1" applyProtection="1">
      <alignment vertical="center"/>
      <protection hidden="1"/>
    </xf>
    <xf numFmtId="38" fontId="25" fillId="0" borderId="0" xfId="2" applyFont="1" applyAlignment="1" applyProtection="1">
      <alignment horizontal="left" vertical="center"/>
      <protection hidden="1"/>
    </xf>
    <xf numFmtId="0" fontId="39" fillId="0" borderId="0" xfId="3" applyFont="1" applyAlignment="1" applyProtection="1">
      <alignment horizontal="center"/>
      <protection hidden="1"/>
    </xf>
    <xf numFmtId="0" fontId="54" fillId="6" borderId="58" xfId="0" applyFont="1" applyFill="1" applyBorder="1" applyAlignment="1" applyProtection="1">
      <alignment horizontal="center" vertical="center" wrapText="1"/>
      <protection hidden="1"/>
    </xf>
    <xf numFmtId="0" fontId="54" fillId="6" borderId="59" xfId="0" applyFont="1" applyFill="1" applyBorder="1" applyAlignment="1" applyProtection="1">
      <alignment horizontal="center" vertical="center" wrapText="1"/>
      <protection hidden="1"/>
    </xf>
    <xf numFmtId="178" fontId="13" fillId="0" borderId="17" xfId="1" applyNumberFormat="1" applyFont="1" applyBorder="1" applyAlignment="1" applyProtection="1">
      <alignment horizontal="center" vertical="center" wrapText="1"/>
      <protection hidden="1"/>
    </xf>
    <xf numFmtId="0" fontId="15" fillId="0" borderId="0" xfId="0" applyFont="1" applyProtection="1">
      <alignment vertical="center"/>
      <protection hidden="1"/>
    </xf>
    <xf numFmtId="0" fontId="54" fillId="3" borderId="43" xfId="0" applyFont="1" applyFill="1" applyBorder="1" applyAlignment="1" applyProtection="1">
      <alignment horizontal="center" vertical="center"/>
      <protection hidden="1"/>
    </xf>
    <xf numFmtId="0" fontId="46" fillId="0" borderId="29" xfId="3" applyFont="1" applyBorder="1" applyAlignment="1" applyProtection="1">
      <alignment horizontal="center" vertical="center"/>
      <protection hidden="1"/>
    </xf>
    <xf numFmtId="0" fontId="15" fillId="0" borderId="29" xfId="3" applyFont="1" applyBorder="1" applyAlignment="1" applyProtection="1">
      <alignment horizontal="center" vertical="center"/>
      <protection hidden="1"/>
    </xf>
    <xf numFmtId="0" fontId="46" fillId="2" borderId="42" xfId="3" applyFont="1" applyFill="1" applyBorder="1" applyAlignment="1" applyProtection="1">
      <alignment horizontal="center" vertical="center"/>
      <protection hidden="1"/>
    </xf>
    <xf numFmtId="0" fontId="46" fillId="0" borderId="28" xfId="3" applyFont="1" applyBorder="1" applyAlignment="1" applyProtection="1">
      <alignment horizontal="center" vertical="center"/>
      <protection hidden="1"/>
    </xf>
    <xf numFmtId="0" fontId="15" fillId="0" borderId="28" xfId="3" applyFont="1" applyBorder="1" applyAlignment="1" applyProtection="1">
      <alignment horizontal="center" vertical="center"/>
      <protection hidden="1"/>
    </xf>
    <xf numFmtId="0" fontId="46" fillId="0" borderId="45" xfId="3" applyFont="1" applyBorder="1" applyAlignment="1" applyProtection="1">
      <alignment horizontal="center" vertical="center"/>
      <protection hidden="1"/>
    </xf>
    <xf numFmtId="0" fontId="21" fillId="0" borderId="0" xfId="0" applyFont="1" applyAlignment="1" applyProtection="1">
      <alignment horizontal="left" vertical="center"/>
      <protection hidden="1"/>
    </xf>
    <xf numFmtId="38" fontId="35" fillId="0" borderId="36" xfId="2" applyFont="1" applyBorder="1" applyAlignment="1" applyProtection="1">
      <alignment horizontal="center" vertical="center" wrapText="1"/>
      <protection hidden="1"/>
    </xf>
    <xf numFmtId="38" fontId="15" fillId="0" borderId="37" xfId="2" applyFont="1" applyBorder="1" applyAlignment="1" applyProtection="1">
      <alignment horizontal="center" vertical="center"/>
      <protection hidden="1"/>
    </xf>
  </cellXfs>
  <cellStyles count="4">
    <cellStyle name="パーセント" xfId="1" builtinId="5"/>
    <cellStyle name="桁区切り" xfId="2" builtinId="6"/>
    <cellStyle name="標準" xfId="0" builtinId="0"/>
    <cellStyle name="標準_Sheet1" xfId="3" xr:uid="{00000000-0005-0000-0000-000003000000}"/>
  </cellStyles>
  <dxfs count="0"/>
  <tableStyles count="0" defaultTableStyle="TableStyleMedium9" defaultPivotStyle="PivotStyleLight16"/>
  <colors>
    <mruColors>
      <color rgb="FF53FF53"/>
      <color rgb="FF0000CC"/>
      <color rgb="FF00FFFF"/>
      <color rgb="FFFF6D6D"/>
      <color rgb="FF75FF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png"/><Relationship Id="rId18" Type="http://schemas.openxmlformats.org/officeDocument/2006/relationships/hyperlink" Target="#'4.&#20107;&#26989;&#22580;&#65288;&#65297;&#65289;&#12469;&#12521;&#12522;&#12540;&#12473;&#12465;&#12540;&#12523;'!A1"/><Relationship Id="rId26" Type="http://schemas.openxmlformats.org/officeDocument/2006/relationships/hyperlink" Target="#'5.&#20107;&#26989;&#22580;&#65288;&#65301;&#65289;&#36035;&#37329;&#34920;'!A1"/><Relationship Id="rId3" Type="http://schemas.openxmlformats.org/officeDocument/2006/relationships/image" Target="../media/image3.emf"/><Relationship Id="rId21" Type="http://schemas.openxmlformats.org/officeDocument/2006/relationships/hyperlink" Target="#'4.&#20107;&#26989;&#22580;&#65288;&#65299;&#65289;'!A1"/><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hyperlink" Target="#'1.&#21046;&#24230;&#12398;&#12501;&#12524;&#12540;&#12512;&#35373;&#35336;'!A1"/><Relationship Id="rId25" Type="http://schemas.openxmlformats.org/officeDocument/2006/relationships/hyperlink" Target="#'5.&#20107;&#26989;&#22580;&#65288;&#65299;&#65289;&#36035;&#37329;&#34920;'!A1"/><Relationship Id="rId2" Type="http://schemas.openxmlformats.org/officeDocument/2006/relationships/image" Target="../media/image2.emf"/><Relationship Id="rId16" Type="http://schemas.openxmlformats.org/officeDocument/2006/relationships/hyperlink" Target="#'2.&#12469;&#12521;&#12522;&#12540;&#12473;&#12465;&#12540;&#12523;&#12398;&#35373;&#35336;'!A1"/><Relationship Id="rId20" Type="http://schemas.openxmlformats.org/officeDocument/2006/relationships/hyperlink" Target="#'4.&#20107;&#26989;&#22580;&#65288;&#65298;&#65289;'!A1"/><Relationship Id="rId29" Type="http://schemas.openxmlformats.org/officeDocument/2006/relationships/image" Target="../media/image15.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hyperlink" Target="#'5.&#20107;&#26989;&#22580;&#65288;&#65298;&#65289;&#36035;&#37329;&#34920; '!A1"/><Relationship Id="rId5" Type="http://schemas.openxmlformats.org/officeDocument/2006/relationships/image" Target="../media/image5.emf"/><Relationship Id="rId15" Type="http://schemas.openxmlformats.org/officeDocument/2006/relationships/hyperlink" Target="#&#20351;&#29992;&#19978;&#12398;&#27880;&#24847;!A1"/><Relationship Id="rId23" Type="http://schemas.openxmlformats.org/officeDocument/2006/relationships/hyperlink" Target="#'4.&#20107;&#26989;&#22580;&#65288;&#65300;&#65289;'!A1"/><Relationship Id="rId28" Type="http://schemas.openxmlformats.org/officeDocument/2006/relationships/hyperlink" Target="#'5.&#20107;&#26989;&#22580;&#65288;&#65297;&#65289;&#36035;&#37329;&#34920; '!A1"/><Relationship Id="rId10" Type="http://schemas.openxmlformats.org/officeDocument/2006/relationships/image" Target="../media/image10.emf"/><Relationship Id="rId19" Type="http://schemas.openxmlformats.org/officeDocument/2006/relationships/hyperlink" Target="#'3.&#20107;&#26989;&#25152;&#21029;&#21021;&#21495;&#36035;&#37329;&#12398;&#35373;&#35336;'!A1"/><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hyperlink" Target="#'4.&#20107;&#26989;&#22580;&#65288;&#65301;&#65289;'!A1"/><Relationship Id="rId27" Type="http://schemas.openxmlformats.org/officeDocument/2006/relationships/hyperlink" Target="#'5.&#20107;&#26989;&#22580;&#65288;&#65300;&#65289;&#36035;&#37329;&#34920;'!A1"/><Relationship Id="rId30" Type="http://schemas.openxmlformats.org/officeDocument/2006/relationships/image" Target="../media/image16.emf"/></Relationships>
</file>

<file path=xl/drawings/_rels/drawing10.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1.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2.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3.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4.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5.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2.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3.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4.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5.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6.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7.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8.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9.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drawing1.xml><?xml version="1.0" encoding="utf-8"?>
<xdr:wsDr xmlns:xdr="http://schemas.openxmlformats.org/drawingml/2006/spreadsheetDrawing" xmlns:a="http://schemas.openxmlformats.org/drawingml/2006/main">
  <xdr:twoCellAnchor>
    <xdr:from>
      <xdr:col>3</xdr:col>
      <xdr:colOff>285750</xdr:colOff>
      <xdr:row>110</xdr:row>
      <xdr:rowOff>171449</xdr:rowOff>
    </xdr:from>
    <xdr:to>
      <xdr:col>16</xdr:col>
      <xdr:colOff>223640</xdr:colOff>
      <xdr:row>118</xdr:row>
      <xdr:rowOff>9525</xdr:rowOff>
    </xdr:to>
    <xdr:grpSp>
      <xdr:nvGrpSpPr>
        <xdr:cNvPr id="13" name="グループ化 12">
          <a:extLst>
            <a:ext uri="{FF2B5EF4-FFF2-40B4-BE49-F238E27FC236}">
              <a16:creationId xmlns:a16="http://schemas.microsoft.com/office/drawing/2014/main" id="{0D1C705C-354E-4818-8654-691F0AA54586}"/>
            </a:ext>
          </a:extLst>
        </xdr:cNvPr>
        <xdr:cNvGrpSpPr/>
      </xdr:nvGrpSpPr>
      <xdr:grpSpPr>
        <a:xfrm>
          <a:off x="788670" y="27443429"/>
          <a:ext cx="7862690" cy="1849756"/>
          <a:chOff x="1219200" y="7610474"/>
          <a:chExt cx="8853290" cy="1781176"/>
        </a:xfrm>
      </xdr:grpSpPr>
      <xdr:grpSp>
        <xdr:nvGrpSpPr>
          <xdr:cNvPr id="14" name="グループ化 13">
            <a:extLst>
              <a:ext uri="{FF2B5EF4-FFF2-40B4-BE49-F238E27FC236}">
                <a16:creationId xmlns:a16="http://schemas.microsoft.com/office/drawing/2014/main" id="{D5BE9D4E-38B8-48E7-9A2F-C60FD5C01CEF}"/>
              </a:ext>
            </a:extLst>
          </xdr:cNvPr>
          <xdr:cNvGrpSpPr/>
        </xdr:nvGrpSpPr>
        <xdr:grpSpPr>
          <a:xfrm>
            <a:off x="2733675" y="8486775"/>
            <a:ext cx="5543550" cy="842058"/>
            <a:chOff x="2733675" y="8486775"/>
            <a:chExt cx="5543550" cy="842058"/>
          </a:xfrm>
        </xdr:grpSpPr>
        <xdr:pic>
          <xdr:nvPicPr>
            <xdr:cNvPr id="19" name="図 18">
              <a:extLst>
                <a:ext uri="{FF2B5EF4-FFF2-40B4-BE49-F238E27FC236}">
                  <a16:creationId xmlns:a16="http://schemas.microsoft.com/office/drawing/2014/main" id="{1AF1D74F-E9AA-4DC0-AC17-1FD2F288FAA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6550" y="8543925"/>
              <a:ext cx="5399405" cy="695325"/>
            </a:xfrm>
            <a:prstGeom prst="rect">
              <a:avLst/>
            </a:prstGeom>
            <a:noFill/>
            <a:ln>
              <a:noFill/>
            </a:ln>
          </xdr:spPr>
        </xdr:pic>
        <xdr:sp macro="" textlink="">
          <xdr:nvSpPr>
            <xdr:cNvPr id="20" name="楕円 19">
              <a:extLst>
                <a:ext uri="{FF2B5EF4-FFF2-40B4-BE49-F238E27FC236}">
                  <a16:creationId xmlns:a16="http://schemas.microsoft.com/office/drawing/2014/main" id="{420B3CCD-4C9D-4FD5-A415-B65642ABBA18}"/>
                </a:ext>
              </a:extLst>
            </xdr:cNvPr>
            <xdr:cNvSpPr/>
          </xdr:nvSpPr>
          <xdr:spPr>
            <a:xfrm>
              <a:off x="2733675" y="8534400"/>
              <a:ext cx="1495425"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1" name="楕円 20">
              <a:extLst>
                <a:ext uri="{FF2B5EF4-FFF2-40B4-BE49-F238E27FC236}">
                  <a16:creationId xmlns:a16="http://schemas.microsoft.com/office/drawing/2014/main" id="{2C549D92-F7DD-41B0-9BC6-D3CCD5A9464D}"/>
                </a:ext>
              </a:extLst>
            </xdr:cNvPr>
            <xdr:cNvSpPr/>
          </xdr:nvSpPr>
          <xdr:spPr>
            <a:xfrm>
              <a:off x="4467225" y="8534400"/>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2" name="楕円 21">
              <a:extLst>
                <a:ext uri="{FF2B5EF4-FFF2-40B4-BE49-F238E27FC236}">
                  <a16:creationId xmlns:a16="http://schemas.microsoft.com/office/drawing/2014/main" id="{86EB81E2-BCAF-4648-8437-697F46727447}"/>
                </a:ext>
              </a:extLst>
            </xdr:cNvPr>
            <xdr:cNvSpPr/>
          </xdr:nvSpPr>
          <xdr:spPr>
            <a:xfrm>
              <a:off x="6496050" y="8505825"/>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3" name="楕円 22">
              <a:extLst>
                <a:ext uri="{FF2B5EF4-FFF2-40B4-BE49-F238E27FC236}">
                  <a16:creationId xmlns:a16="http://schemas.microsoft.com/office/drawing/2014/main" id="{F8239B6E-5452-490E-A757-D82136B2BABF}"/>
                </a:ext>
              </a:extLst>
            </xdr:cNvPr>
            <xdr:cNvSpPr/>
          </xdr:nvSpPr>
          <xdr:spPr>
            <a:xfrm>
              <a:off x="7419975" y="8486775"/>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5" name="吹き出し: 折線 (枠付き、強調線付き) 14">
            <a:extLst>
              <a:ext uri="{FF2B5EF4-FFF2-40B4-BE49-F238E27FC236}">
                <a16:creationId xmlns:a16="http://schemas.microsoft.com/office/drawing/2014/main" id="{F3DDFACE-4689-49AD-B8C1-912ECF8F53DD}"/>
              </a:ext>
            </a:extLst>
          </xdr:cNvPr>
          <xdr:cNvSpPr/>
        </xdr:nvSpPr>
        <xdr:spPr>
          <a:xfrm>
            <a:off x="1219200" y="8591550"/>
            <a:ext cx="1223765" cy="800100"/>
          </a:xfrm>
          <a:prstGeom prst="accentBorderCallout2">
            <a:avLst>
              <a:gd name="adj1" fmla="val 47224"/>
              <a:gd name="adj2" fmla="val 102958"/>
              <a:gd name="adj3" fmla="val 7195"/>
              <a:gd name="adj4" fmla="val 122111"/>
              <a:gd name="adj5" fmla="val 5468"/>
              <a:gd name="adj6" fmla="val 1401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対象事業所を入力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通常は本社です。</a:t>
            </a:r>
            <a:endParaRPr kumimoji="1" lang="ja-JP" altLang="en-US" sz="1100"/>
          </a:p>
        </xdr:txBody>
      </xdr:sp>
      <xdr:sp macro="" textlink="">
        <xdr:nvSpPr>
          <xdr:cNvPr id="16" name="吹き出し: 折線 (枠付き、強調線付き) 15">
            <a:extLst>
              <a:ext uri="{FF2B5EF4-FFF2-40B4-BE49-F238E27FC236}">
                <a16:creationId xmlns:a16="http://schemas.microsoft.com/office/drawing/2014/main" id="{22FA8539-CE5F-4589-9AB1-F222F4CB4D13}"/>
              </a:ext>
            </a:extLst>
          </xdr:cNvPr>
          <xdr:cNvSpPr/>
        </xdr:nvSpPr>
        <xdr:spPr>
          <a:xfrm>
            <a:off x="5353050" y="7762874"/>
            <a:ext cx="1223765" cy="566367"/>
          </a:xfrm>
          <a:prstGeom prst="accentBorderCallout2">
            <a:avLst>
              <a:gd name="adj1" fmla="val 68466"/>
              <a:gd name="adj2" fmla="val -3675"/>
              <a:gd name="adj3" fmla="val 88446"/>
              <a:gd name="adj4" fmla="val -42118"/>
              <a:gd name="adj5" fmla="val 167969"/>
              <a:gd name="adj6" fmla="val -6846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設計年度を入力</a:t>
            </a:r>
          </a:p>
          <a:p>
            <a:pPr algn="l"/>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7" name="吹き出し: 折線 (枠付き、強調線付き) 16">
            <a:extLst>
              <a:ext uri="{FF2B5EF4-FFF2-40B4-BE49-F238E27FC236}">
                <a16:creationId xmlns:a16="http://schemas.microsoft.com/office/drawing/2014/main" id="{DDF17249-A900-41FD-A555-25669A11AF5A}"/>
              </a:ext>
            </a:extLst>
          </xdr:cNvPr>
          <xdr:cNvSpPr/>
        </xdr:nvSpPr>
        <xdr:spPr>
          <a:xfrm>
            <a:off x="7191375" y="7610474"/>
            <a:ext cx="1476376" cy="714375"/>
          </a:xfrm>
          <a:prstGeom prst="accentBorderCallout2">
            <a:avLst>
              <a:gd name="adj1" fmla="val 66784"/>
              <a:gd name="adj2" fmla="val -3962"/>
              <a:gd name="adj3" fmla="val 61779"/>
              <a:gd name="adj4" fmla="val -23408"/>
              <a:gd name="adj5" fmla="val 127969"/>
              <a:gd name="adj6" fmla="val -213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対象事業所（本社）の最低賃金を入力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8" name="吹き出し: 折線 (枠付き、強調線付き) 17">
            <a:extLst>
              <a:ext uri="{FF2B5EF4-FFF2-40B4-BE49-F238E27FC236}">
                <a16:creationId xmlns:a16="http://schemas.microsoft.com/office/drawing/2014/main" id="{3BA28C1B-AAF4-4912-9EB0-230CDCF63767}"/>
              </a:ext>
            </a:extLst>
          </xdr:cNvPr>
          <xdr:cNvSpPr/>
        </xdr:nvSpPr>
        <xdr:spPr>
          <a:xfrm>
            <a:off x="8848725" y="8020050"/>
            <a:ext cx="1223765" cy="1200149"/>
          </a:xfrm>
          <a:prstGeom prst="accentBorderCallout2">
            <a:avLst>
              <a:gd name="adj1" fmla="val 54747"/>
              <a:gd name="adj2" fmla="val -3674"/>
              <a:gd name="adj3" fmla="val 50317"/>
              <a:gd name="adj4" fmla="val -32000"/>
              <a:gd name="adj5" fmla="val 62496"/>
              <a:gd name="adj6" fmla="val -4978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altLang="ja-JP" sz="1100" b="1" i="0" u="none" strike="noStrike">
                <a:solidFill>
                  <a:schemeClr val="dk1"/>
                </a:solidFill>
                <a:effectLst/>
                <a:latin typeface="+mn-lt"/>
                <a:ea typeface="+mn-ea"/>
                <a:cs typeface="+mn-cs"/>
              </a:rPr>
              <a:t>(1)</a:t>
            </a:r>
            <a:r>
              <a:rPr lang="ja-JP" altLang="en-US" sz="1100" b="1" i="0" u="none" strike="noStrike">
                <a:solidFill>
                  <a:schemeClr val="dk1"/>
                </a:solidFill>
                <a:effectLst/>
                <a:latin typeface="+mn-lt"/>
                <a:ea typeface="+mn-ea"/>
                <a:cs typeface="+mn-cs"/>
              </a:rPr>
              <a:t>の指標時間給および最低賃金を参考に検討し、１等級初号時間給を決定して入力します。</a:t>
            </a:r>
            <a:endParaRPr lang="en-US" altLang="ja-JP" sz="1100" b="1" i="0" u="none" strike="noStrike">
              <a:solidFill>
                <a:schemeClr val="dk1"/>
              </a:solidFill>
              <a:effectLst/>
              <a:latin typeface="+mn-lt"/>
              <a:ea typeface="+mn-ea"/>
              <a:cs typeface="+mn-cs"/>
            </a:endParaRPr>
          </a:p>
          <a:p>
            <a:pPr algn="l"/>
            <a:endParaRPr lang="ja-JP" altLang="en-US" sz="1100" b="1" i="0" u="none" strike="noStrike">
              <a:solidFill>
                <a:schemeClr val="dk1"/>
              </a:solidFill>
              <a:effectLst/>
              <a:latin typeface="+mn-lt"/>
              <a:ea typeface="+mn-ea"/>
              <a:cs typeface="+mn-cs"/>
            </a:endParaRPr>
          </a:p>
        </xdr:txBody>
      </xdr:sp>
    </xdr:grpSp>
    <xdr:clientData/>
  </xdr:twoCellAnchor>
  <xdr:twoCellAnchor>
    <xdr:from>
      <xdr:col>3</xdr:col>
      <xdr:colOff>619125</xdr:colOff>
      <xdr:row>100</xdr:row>
      <xdr:rowOff>123824</xdr:rowOff>
    </xdr:from>
    <xdr:to>
      <xdr:col>16</xdr:col>
      <xdr:colOff>71240</xdr:colOff>
      <xdr:row>107</xdr:row>
      <xdr:rowOff>0</xdr:rowOff>
    </xdr:to>
    <xdr:grpSp>
      <xdr:nvGrpSpPr>
        <xdr:cNvPr id="24" name="グループ化 23">
          <a:extLst>
            <a:ext uri="{FF2B5EF4-FFF2-40B4-BE49-F238E27FC236}">
              <a16:creationId xmlns:a16="http://schemas.microsoft.com/office/drawing/2014/main" id="{ABA52F2E-0DA4-44ED-8382-FF8A553D6FC2}"/>
            </a:ext>
          </a:extLst>
        </xdr:cNvPr>
        <xdr:cNvGrpSpPr/>
      </xdr:nvGrpSpPr>
      <xdr:grpSpPr>
        <a:xfrm>
          <a:off x="1114425" y="24881204"/>
          <a:ext cx="7384535" cy="1636396"/>
          <a:chOff x="1466850" y="5600699"/>
          <a:chExt cx="8367515" cy="1571626"/>
        </a:xfrm>
      </xdr:grpSpPr>
      <xdr:grpSp>
        <xdr:nvGrpSpPr>
          <xdr:cNvPr id="25" name="グループ化 24">
            <a:extLst>
              <a:ext uri="{FF2B5EF4-FFF2-40B4-BE49-F238E27FC236}">
                <a16:creationId xmlns:a16="http://schemas.microsoft.com/office/drawing/2014/main" id="{175917DE-6B3B-4C4D-AE3C-B456B657DD0C}"/>
              </a:ext>
            </a:extLst>
          </xdr:cNvPr>
          <xdr:cNvGrpSpPr/>
        </xdr:nvGrpSpPr>
        <xdr:grpSpPr>
          <a:xfrm>
            <a:off x="1466850" y="5600699"/>
            <a:ext cx="8319890" cy="1537383"/>
            <a:chOff x="1581150" y="5915024"/>
            <a:chExt cx="8319890" cy="1537383"/>
          </a:xfrm>
        </xdr:grpSpPr>
        <xdr:grpSp>
          <xdr:nvGrpSpPr>
            <xdr:cNvPr id="28" name="グループ化 27">
              <a:extLst>
                <a:ext uri="{FF2B5EF4-FFF2-40B4-BE49-F238E27FC236}">
                  <a16:creationId xmlns:a16="http://schemas.microsoft.com/office/drawing/2014/main" id="{5F85D8E6-E09A-4F65-AF37-C377AF78EA6A}"/>
                </a:ext>
              </a:extLst>
            </xdr:cNvPr>
            <xdr:cNvGrpSpPr/>
          </xdr:nvGrpSpPr>
          <xdr:grpSpPr>
            <a:xfrm>
              <a:off x="3124200" y="6657974"/>
              <a:ext cx="5399405" cy="794433"/>
              <a:chOff x="1819275" y="6696074"/>
              <a:chExt cx="5399405" cy="794433"/>
            </a:xfrm>
          </xdr:grpSpPr>
          <xdr:pic>
            <xdr:nvPicPr>
              <xdr:cNvPr id="32" name="図 31">
                <a:extLst>
                  <a:ext uri="{FF2B5EF4-FFF2-40B4-BE49-F238E27FC236}">
                    <a16:creationId xmlns:a16="http://schemas.microsoft.com/office/drawing/2014/main" id="{4EE21D9A-656D-44D8-807C-8DA87B833AA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19275" y="6791325"/>
                <a:ext cx="5399405" cy="557530"/>
              </a:xfrm>
              <a:prstGeom prst="rect">
                <a:avLst/>
              </a:prstGeom>
              <a:noFill/>
              <a:ln>
                <a:noFill/>
              </a:ln>
            </xdr:spPr>
          </xdr:pic>
          <xdr:sp macro="" textlink="">
            <xdr:nvSpPr>
              <xdr:cNvPr id="33" name="楕円 32">
                <a:extLst>
                  <a:ext uri="{FF2B5EF4-FFF2-40B4-BE49-F238E27FC236}">
                    <a16:creationId xmlns:a16="http://schemas.microsoft.com/office/drawing/2014/main" id="{8AD11703-AF10-4909-BAAA-3231F96C11F0}"/>
                  </a:ext>
                </a:extLst>
              </xdr:cNvPr>
              <xdr:cNvSpPr/>
            </xdr:nvSpPr>
            <xdr:spPr>
              <a:xfrm>
                <a:off x="5657851" y="6715125"/>
                <a:ext cx="733424"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4" name="楕円 33">
                <a:extLst>
                  <a:ext uri="{FF2B5EF4-FFF2-40B4-BE49-F238E27FC236}">
                    <a16:creationId xmlns:a16="http://schemas.microsoft.com/office/drawing/2014/main" id="{C8298978-2B14-4E7F-B860-7CEF2107A3E5}"/>
                  </a:ext>
                </a:extLst>
              </xdr:cNvPr>
              <xdr:cNvSpPr/>
            </xdr:nvSpPr>
            <xdr:spPr>
              <a:xfrm>
                <a:off x="1943100" y="6696074"/>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5" name="楕円 34">
                <a:extLst>
                  <a:ext uri="{FF2B5EF4-FFF2-40B4-BE49-F238E27FC236}">
                    <a16:creationId xmlns:a16="http://schemas.microsoft.com/office/drawing/2014/main" id="{DF427F96-C443-46A3-BDA3-AF3B2AC064A5}"/>
                  </a:ext>
                </a:extLst>
              </xdr:cNvPr>
              <xdr:cNvSpPr/>
            </xdr:nvSpPr>
            <xdr:spPr>
              <a:xfrm>
                <a:off x="3571875" y="6743699"/>
                <a:ext cx="857250" cy="737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29" name="吹き出し: 折線 (枠付き、強調線付き) 28">
              <a:extLst>
                <a:ext uri="{FF2B5EF4-FFF2-40B4-BE49-F238E27FC236}">
                  <a16:creationId xmlns:a16="http://schemas.microsoft.com/office/drawing/2014/main" id="{7C51F6E5-E32C-4364-B948-640001F27872}"/>
                </a:ext>
              </a:extLst>
            </xdr:cNvPr>
            <xdr:cNvSpPr/>
          </xdr:nvSpPr>
          <xdr:spPr>
            <a:xfrm>
              <a:off x="8677275" y="5915024"/>
              <a:ext cx="1223765" cy="790575"/>
            </a:xfrm>
            <a:prstGeom prst="accentBorderCallout2">
              <a:avLst>
                <a:gd name="adj1" fmla="val 30673"/>
                <a:gd name="adj2" fmla="val -4452"/>
                <a:gd name="adj3" fmla="val 83082"/>
                <a:gd name="adj4" fmla="val -40561"/>
                <a:gd name="adj5" fmla="val 109332"/>
                <a:gd name="adj6" fmla="val -9648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該当年度の高卒初任給を入力</a:t>
              </a:r>
            </a:p>
            <a:p>
              <a:pPr algn="l"/>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30" name="吹き出し: 折線 (枠付き、強調線付き) 29">
              <a:extLst>
                <a:ext uri="{FF2B5EF4-FFF2-40B4-BE49-F238E27FC236}">
                  <a16:creationId xmlns:a16="http://schemas.microsoft.com/office/drawing/2014/main" id="{331ECE41-3E68-4668-9F2D-13325C1ECF72}"/>
                </a:ext>
              </a:extLst>
            </xdr:cNvPr>
            <xdr:cNvSpPr/>
          </xdr:nvSpPr>
          <xdr:spPr>
            <a:xfrm>
              <a:off x="6638925" y="6019800"/>
              <a:ext cx="1381125" cy="556842"/>
            </a:xfrm>
            <a:prstGeom prst="accentBorderCallout2">
              <a:avLst>
                <a:gd name="adj1" fmla="val 66784"/>
                <a:gd name="adj2" fmla="val -9123"/>
                <a:gd name="adj3" fmla="val 105551"/>
                <a:gd name="adj4" fmla="val -35221"/>
                <a:gd name="adj5" fmla="val 135469"/>
                <a:gd name="adj6" fmla="val -7743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１日の所定労働時間を入力します。</a:t>
              </a:r>
            </a:p>
          </xdr:txBody>
        </xdr:sp>
        <xdr:sp macro="" textlink="">
          <xdr:nvSpPr>
            <xdr:cNvPr id="31" name="吹き出し: 折線 (枠付き、強調線付き) 30">
              <a:extLst>
                <a:ext uri="{FF2B5EF4-FFF2-40B4-BE49-F238E27FC236}">
                  <a16:creationId xmlns:a16="http://schemas.microsoft.com/office/drawing/2014/main" id="{616A2E73-8596-4CC7-AD61-220531FDB561}"/>
                </a:ext>
              </a:extLst>
            </xdr:cNvPr>
            <xdr:cNvSpPr/>
          </xdr:nvSpPr>
          <xdr:spPr>
            <a:xfrm>
              <a:off x="1581150" y="6810375"/>
              <a:ext cx="1223765" cy="633042"/>
            </a:xfrm>
            <a:prstGeom prst="accentBorderCallout2">
              <a:avLst>
                <a:gd name="adj1" fmla="val 47224"/>
                <a:gd name="adj2" fmla="val 106071"/>
                <a:gd name="adj3" fmla="val 7195"/>
                <a:gd name="adj4" fmla="val 122111"/>
                <a:gd name="adj5" fmla="val 5468"/>
                <a:gd name="adj6" fmla="val 1401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年間の所定休日数を入力します。</a:t>
              </a:r>
            </a:p>
          </xdr:txBody>
        </xdr:sp>
      </xdr:grpSp>
      <xdr:sp macro="" textlink="">
        <xdr:nvSpPr>
          <xdr:cNvPr id="26" name="楕円 25">
            <a:extLst>
              <a:ext uri="{FF2B5EF4-FFF2-40B4-BE49-F238E27FC236}">
                <a16:creationId xmlns:a16="http://schemas.microsoft.com/office/drawing/2014/main" id="{51040FE0-D5DB-4D7D-BA23-2444F66161CF}"/>
              </a:ext>
            </a:extLst>
          </xdr:cNvPr>
          <xdr:cNvSpPr/>
        </xdr:nvSpPr>
        <xdr:spPr>
          <a:xfrm>
            <a:off x="7658100" y="6381750"/>
            <a:ext cx="781050"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7" name="吹き出し: 折線 (枠付き、強調線付き) 26">
            <a:extLst>
              <a:ext uri="{FF2B5EF4-FFF2-40B4-BE49-F238E27FC236}">
                <a16:creationId xmlns:a16="http://schemas.microsoft.com/office/drawing/2014/main" id="{A9295F93-8D29-4434-8E05-E609AD2E023F}"/>
              </a:ext>
            </a:extLst>
          </xdr:cNvPr>
          <xdr:cNvSpPr/>
        </xdr:nvSpPr>
        <xdr:spPr>
          <a:xfrm>
            <a:off x="8610600" y="6667500"/>
            <a:ext cx="1223765" cy="504825"/>
          </a:xfrm>
          <a:prstGeom prst="accentBorderCallout2">
            <a:avLst>
              <a:gd name="adj1" fmla="val 30673"/>
              <a:gd name="adj2" fmla="val -4452"/>
              <a:gd name="adj3" fmla="val 67419"/>
              <a:gd name="adj4" fmla="val -7871"/>
              <a:gd name="adj5" fmla="val 55115"/>
              <a:gd name="adj6" fmla="val -3422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指標とする時間給です。</a:t>
            </a:r>
          </a:p>
        </xdr:txBody>
      </xdr:sp>
    </xdr:grpSp>
    <xdr:clientData/>
  </xdr:twoCellAnchor>
  <xdr:twoCellAnchor>
    <xdr:from>
      <xdr:col>3</xdr:col>
      <xdr:colOff>523875</xdr:colOff>
      <xdr:row>151</xdr:row>
      <xdr:rowOff>66669</xdr:rowOff>
    </xdr:from>
    <xdr:to>
      <xdr:col>14</xdr:col>
      <xdr:colOff>57150</xdr:colOff>
      <xdr:row>158</xdr:row>
      <xdr:rowOff>470</xdr:rowOff>
    </xdr:to>
    <xdr:grpSp>
      <xdr:nvGrpSpPr>
        <xdr:cNvPr id="53" name="グループ化 52">
          <a:extLst>
            <a:ext uri="{FF2B5EF4-FFF2-40B4-BE49-F238E27FC236}">
              <a16:creationId xmlns:a16="http://schemas.microsoft.com/office/drawing/2014/main" id="{CB4ABD6A-B485-420A-A231-831C6AF38120}"/>
            </a:ext>
          </a:extLst>
        </xdr:cNvPr>
        <xdr:cNvGrpSpPr/>
      </xdr:nvGrpSpPr>
      <xdr:grpSpPr>
        <a:xfrm>
          <a:off x="1026795" y="37739949"/>
          <a:ext cx="6238875" cy="1694021"/>
          <a:chOff x="838200" y="17168249"/>
          <a:chExt cx="7077075" cy="1376926"/>
        </a:xfrm>
      </xdr:grpSpPr>
      <xdr:pic>
        <xdr:nvPicPr>
          <xdr:cNvPr id="54" name="図 53">
            <a:extLst>
              <a:ext uri="{FF2B5EF4-FFF2-40B4-BE49-F238E27FC236}">
                <a16:creationId xmlns:a16="http://schemas.microsoft.com/office/drawing/2014/main" id="{B884CEC4-CD69-4979-B6D3-50FF2EDCF8A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8200" y="17907000"/>
            <a:ext cx="4968875" cy="514350"/>
          </a:xfrm>
          <a:prstGeom prst="rect">
            <a:avLst/>
          </a:prstGeom>
          <a:noFill/>
          <a:ln>
            <a:noFill/>
          </a:ln>
        </xdr:spPr>
      </xdr:pic>
      <xdr:sp macro="" textlink="">
        <xdr:nvSpPr>
          <xdr:cNvPr id="55" name="楕円 54">
            <a:extLst>
              <a:ext uri="{FF2B5EF4-FFF2-40B4-BE49-F238E27FC236}">
                <a16:creationId xmlns:a16="http://schemas.microsoft.com/office/drawing/2014/main" id="{E888A7A7-6C57-4F7D-A340-AB5E908523A1}"/>
              </a:ext>
            </a:extLst>
          </xdr:cNvPr>
          <xdr:cNvSpPr/>
        </xdr:nvSpPr>
        <xdr:spPr>
          <a:xfrm>
            <a:off x="2181225" y="17754600"/>
            <a:ext cx="4067176" cy="7905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6" name="楕円 55">
            <a:extLst>
              <a:ext uri="{FF2B5EF4-FFF2-40B4-BE49-F238E27FC236}">
                <a16:creationId xmlns:a16="http://schemas.microsoft.com/office/drawing/2014/main" id="{4601B788-3816-4A78-964D-CA94D85E6CCF}"/>
              </a:ext>
            </a:extLst>
          </xdr:cNvPr>
          <xdr:cNvSpPr/>
        </xdr:nvSpPr>
        <xdr:spPr>
          <a:xfrm>
            <a:off x="3886200" y="17692638"/>
            <a:ext cx="600075" cy="79477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7" name="吹き出し: 折線 (枠付き、強調線付き) 56">
            <a:extLst>
              <a:ext uri="{FF2B5EF4-FFF2-40B4-BE49-F238E27FC236}">
                <a16:creationId xmlns:a16="http://schemas.microsoft.com/office/drawing/2014/main" id="{C8F6BEFF-1992-4B6A-96A1-0FDE47B65061}"/>
              </a:ext>
            </a:extLst>
          </xdr:cNvPr>
          <xdr:cNvSpPr/>
        </xdr:nvSpPr>
        <xdr:spPr>
          <a:xfrm>
            <a:off x="4724400" y="17168249"/>
            <a:ext cx="990600" cy="552450"/>
          </a:xfrm>
          <a:prstGeom prst="accentBorderCallout2">
            <a:avLst>
              <a:gd name="adj1" fmla="val 68466"/>
              <a:gd name="adj2" fmla="val -3675"/>
              <a:gd name="adj3" fmla="val 64112"/>
              <a:gd name="adj4" fmla="val -9867"/>
              <a:gd name="adj5" fmla="val 99120"/>
              <a:gd name="adj6" fmla="val -4073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標準をこのセルに入力</a:t>
            </a:r>
            <a:endParaRPr kumimoji="1" lang="ja-JP" altLang="en-US" sz="1100"/>
          </a:p>
        </xdr:txBody>
      </xdr:sp>
      <xdr:sp macro="" textlink="">
        <xdr:nvSpPr>
          <xdr:cNvPr id="58" name="吹き出し: 折線 (枠付き、強調線付き) 57">
            <a:extLst>
              <a:ext uri="{FF2B5EF4-FFF2-40B4-BE49-F238E27FC236}">
                <a16:creationId xmlns:a16="http://schemas.microsoft.com/office/drawing/2014/main" id="{8968A5AC-5F9C-4D2D-BA55-779857772ED3}"/>
              </a:ext>
            </a:extLst>
          </xdr:cNvPr>
          <xdr:cNvSpPr/>
        </xdr:nvSpPr>
        <xdr:spPr>
          <a:xfrm>
            <a:off x="6734175" y="17621250"/>
            <a:ext cx="1181100" cy="714375"/>
          </a:xfrm>
          <a:prstGeom prst="accentBorderCallout2">
            <a:avLst>
              <a:gd name="adj1" fmla="val 68466"/>
              <a:gd name="adj2" fmla="val -3675"/>
              <a:gd name="adj3" fmla="val 64112"/>
              <a:gd name="adj4" fmla="val -9867"/>
              <a:gd name="adj5" fmla="val 53786"/>
              <a:gd name="adj6" fmla="val -5364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標語と昇給号俸数を入力します。</a:t>
            </a:r>
            <a:endParaRPr kumimoji="1" lang="ja-JP" altLang="en-US" sz="1100"/>
          </a:p>
        </xdr:txBody>
      </xdr:sp>
    </xdr:grpSp>
    <xdr:clientData/>
  </xdr:twoCellAnchor>
  <xdr:twoCellAnchor>
    <xdr:from>
      <xdr:col>4</xdr:col>
      <xdr:colOff>619125</xdr:colOff>
      <xdr:row>160</xdr:row>
      <xdr:rowOff>47625</xdr:rowOff>
    </xdr:from>
    <xdr:to>
      <xdr:col>11</xdr:col>
      <xdr:colOff>638175</xdr:colOff>
      <xdr:row>163</xdr:row>
      <xdr:rowOff>57150</xdr:rowOff>
    </xdr:to>
    <xdr:grpSp>
      <xdr:nvGrpSpPr>
        <xdr:cNvPr id="59" name="グループ化 58">
          <a:extLst>
            <a:ext uri="{FF2B5EF4-FFF2-40B4-BE49-F238E27FC236}">
              <a16:creationId xmlns:a16="http://schemas.microsoft.com/office/drawing/2014/main" id="{788871C8-B16A-48CD-8CC9-76C0E2F36391}"/>
            </a:ext>
          </a:extLst>
        </xdr:cNvPr>
        <xdr:cNvGrpSpPr/>
      </xdr:nvGrpSpPr>
      <xdr:grpSpPr>
        <a:xfrm>
          <a:off x="1724025" y="39984045"/>
          <a:ext cx="4263390" cy="763905"/>
          <a:chOff x="1533525" y="19250025"/>
          <a:chExt cx="4819650" cy="752475"/>
        </a:xfrm>
      </xdr:grpSpPr>
      <xdr:grpSp>
        <xdr:nvGrpSpPr>
          <xdr:cNvPr id="60" name="グループ化 59">
            <a:extLst>
              <a:ext uri="{FF2B5EF4-FFF2-40B4-BE49-F238E27FC236}">
                <a16:creationId xmlns:a16="http://schemas.microsoft.com/office/drawing/2014/main" id="{565FC34F-9DCD-490F-BE08-69F2C386E839}"/>
              </a:ext>
            </a:extLst>
          </xdr:cNvPr>
          <xdr:cNvGrpSpPr/>
        </xdr:nvGrpSpPr>
        <xdr:grpSpPr>
          <a:xfrm>
            <a:off x="1533525" y="19478625"/>
            <a:ext cx="3282950" cy="523875"/>
            <a:chOff x="3171825" y="18935700"/>
            <a:chExt cx="3282950" cy="523875"/>
          </a:xfrm>
        </xdr:grpSpPr>
        <xdr:pic>
          <xdr:nvPicPr>
            <xdr:cNvPr id="62" name="図 61">
              <a:extLst>
                <a:ext uri="{FF2B5EF4-FFF2-40B4-BE49-F238E27FC236}">
                  <a16:creationId xmlns:a16="http://schemas.microsoft.com/office/drawing/2014/main" id="{4C726D71-5D63-4F8B-AB78-DEDBD059815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71825" y="19088100"/>
              <a:ext cx="3282950" cy="254000"/>
            </a:xfrm>
            <a:prstGeom prst="rect">
              <a:avLst/>
            </a:prstGeom>
            <a:noFill/>
            <a:ln>
              <a:noFill/>
            </a:ln>
          </xdr:spPr>
        </xdr:pic>
        <xdr:sp macro="" textlink="">
          <xdr:nvSpPr>
            <xdr:cNvPr id="63" name="楕円 62">
              <a:extLst>
                <a:ext uri="{FF2B5EF4-FFF2-40B4-BE49-F238E27FC236}">
                  <a16:creationId xmlns:a16="http://schemas.microsoft.com/office/drawing/2014/main" id="{D5D3A9E0-8F3D-4177-A2B7-69027DAB0D10}"/>
                </a:ext>
              </a:extLst>
            </xdr:cNvPr>
            <xdr:cNvSpPr/>
          </xdr:nvSpPr>
          <xdr:spPr>
            <a:xfrm>
              <a:off x="5334000" y="18935700"/>
              <a:ext cx="1019175" cy="5238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61" name="吹き出し: 折線 (枠付き、強調線付き) 60">
            <a:extLst>
              <a:ext uri="{FF2B5EF4-FFF2-40B4-BE49-F238E27FC236}">
                <a16:creationId xmlns:a16="http://schemas.microsoft.com/office/drawing/2014/main" id="{CAE91ACB-0692-4EEA-BED2-C648F5C5004C}"/>
              </a:ext>
            </a:extLst>
          </xdr:cNvPr>
          <xdr:cNvSpPr/>
        </xdr:nvSpPr>
        <xdr:spPr>
          <a:xfrm>
            <a:off x="5172075" y="19250025"/>
            <a:ext cx="1181100" cy="714375"/>
          </a:xfrm>
          <a:prstGeom prst="accentBorderCallout2">
            <a:avLst>
              <a:gd name="adj1" fmla="val 68466"/>
              <a:gd name="adj2" fmla="val -3675"/>
              <a:gd name="adj3" fmla="val 64112"/>
              <a:gd name="adj4" fmla="val -9867"/>
              <a:gd name="adj5" fmla="val 72453"/>
              <a:gd name="adj6" fmla="val -439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習熟昇給額に対する支給割合を入力します。</a:t>
            </a:r>
            <a:endParaRPr kumimoji="1" lang="ja-JP" altLang="en-US" sz="1100"/>
          </a:p>
        </xdr:txBody>
      </xdr:sp>
    </xdr:grpSp>
    <xdr:clientData/>
  </xdr:twoCellAnchor>
  <xdr:twoCellAnchor>
    <xdr:from>
      <xdr:col>3</xdr:col>
      <xdr:colOff>352425</xdr:colOff>
      <xdr:row>168</xdr:row>
      <xdr:rowOff>133351</xdr:rowOff>
    </xdr:from>
    <xdr:to>
      <xdr:col>13</xdr:col>
      <xdr:colOff>528440</xdr:colOff>
      <xdr:row>173</xdr:row>
      <xdr:rowOff>165784</xdr:rowOff>
    </xdr:to>
    <xdr:grpSp>
      <xdr:nvGrpSpPr>
        <xdr:cNvPr id="64" name="グループ化 63">
          <a:extLst>
            <a:ext uri="{FF2B5EF4-FFF2-40B4-BE49-F238E27FC236}">
              <a16:creationId xmlns:a16="http://schemas.microsoft.com/office/drawing/2014/main" id="{30804611-8B99-44CE-AF8C-BD78A4AA0D49}"/>
            </a:ext>
          </a:extLst>
        </xdr:cNvPr>
        <xdr:cNvGrpSpPr/>
      </xdr:nvGrpSpPr>
      <xdr:grpSpPr>
        <a:xfrm>
          <a:off x="855345" y="42081451"/>
          <a:ext cx="6272015" cy="1289733"/>
          <a:chOff x="1685925" y="21345526"/>
          <a:chExt cx="7034015" cy="1270683"/>
        </a:xfrm>
      </xdr:grpSpPr>
      <xdr:pic>
        <xdr:nvPicPr>
          <xdr:cNvPr id="65" name="図 64">
            <a:extLst>
              <a:ext uri="{FF2B5EF4-FFF2-40B4-BE49-F238E27FC236}">
                <a16:creationId xmlns:a16="http://schemas.microsoft.com/office/drawing/2014/main" id="{F9D37DAD-07D1-4F71-95E1-8F562A4046D4}"/>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5925" y="21850349"/>
            <a:ext cx="5399405" cy="733425"/>
          </a:xfrm>
          <a:prstGeom prst="rect">
            <a:avLst/>
          </a:prstGeom>
          <a:noFill/>
          <a:ln>
            <a:noFill/>
          </a:ln>
        </xdr:spPr>
      </xdr:pic>
      <xdr:sp macro="" textlink="">
        <xdr:nvSpPr>
          <xdr:cNvPr id="66" name="楕円 65">
            <a:extLst>
              <a:ext uri="{FF2B5EF4-FFF2-40B4-BE49-F238E27FC236}">
                <a16:creationId xmlns:a16="http://schemas.microsoft.com/office/drawing/2014/main" id="{35ECC526-C730-4E5D-BA5F-EF43AA6BA2AF}"/>
              </a:ext>
            </a:extLst>
          </xdr:cNvPr>
          <xdr:cNvSpPr/>
        </xdr:nvSpPr>
        <xdr:spPr>
          <a:xfrm>
            <a:off x="5514976" y="21869401"/>
            <a:ext cx="733424"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67" name="吹き出し: 折線 (枠付き、強調線付き) 66">
            <a:extLst>
              <a:ext uri="{FF2B5EF4-FFF2-40B4-BE49-F238E27FC236}">
                <a16:creationId xmlns:a16="http://schemas.microsoft.com/office/drawing/2014/main" id="{54361C9F-1B6B-4D05-9345-74D5025700EF}"/>
              </a:ext>
            </a:extLst>
          </xdr:cNvPr>
          <xdr:cNvSpPr/>
        </xdr:nvSpPr>
        <xdr:spPr>
          <a:xfrm>
            <a:off x="3038475" y="21345526"/>
            <a:ext cx="2390775" cy="476250"/>
          </a:xfrm>
          <a:prstGeom prst="accentBorderCallout2">
            <a:avLst>
              <a:gd name="adj1" fmla="val 40673"/>
              <a:gd name="adj2" fmla="val 102183"/>
              <a:gd name="adj3" fmla="val 51805"/>
              <a:gd name="adj4" fmla="val 121899"/>
              <a:gd name="adj5" fmla="val 112175"/>
              <a:gd name="adj6" fmla="val 12045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変更があれば、該当年度の高卒初任給を、ここで更新入力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68" name="楕円 67">
            <a:extLst>
              <a:ext uri="{FF2B5EF4-FFF2-40B4-BE49-F238E27FC236}">
                <a16:creationId xmlns:a16="http://schemas.microsoft.com/office/drawing/2014/main" id="{E45EDCFD-67E3-4B80-BBCE-052860BAE89D}"/>
              </a:ext>
            </a:extLst>
          </xdr:cNvPr>
          <xdr:cNvSpPr/>
        </xdr:nvSpPr>
        <xdr:spPr>
          <a:xfrm>
            <a:off x="6334125" y="21859876"/>
            <a:ext cx="781050"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69" name="吹き出し: 折線 (枠付き、強調線付き) 68">
            <a:extLst>
              <a:ext uri="{FF2B5EF4-FFF2-40B4-BE49-F238E27FC236}">
                <a16:creationId xmlns:a16="http://schemas.microsoft.com/office/drawing/2014/main" id="{90F8A95A-FE79-4CD5-B408-9BA122D7D1FB}"/>
              </a:ext>
            </a:extLst>
          </xdr:cNvPr>
          <xdr:cNvSpPr/>
        </xdr:nvSpPr>
        <xdr:spPr>
          <a:xfrm>
            <a:off x="7496175" y="22050376"/>
            <a:ext cx="1223765" cy="504825"/>
          </a:xfrm>
          <a:prstGeom prst="accentBorderCallout2">
            <a:avLst>
              <a:gd name="adj1" fmla="val 30673"/>
              <a:gd name="adj2" fmla="val -4452"/>
              <a:gd name="adj3" fmla="val 67419"/>
              <a:gd name="adj4" fmla="val -7871"/>
              <a:gd name="adj5" fmla="val 55115"/>
              <a:gd name="adj6" fmla="val -3422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新指標とする時間給をチェック</a:t>
            </a:r>
          </a:p>
        </xdr:txBody>
      </xdr:sp>
    </xdr:grpSp>
    <xdr:clientData/>
  </xdr:twoCellAnchor>
  <xdr:twoCellAnchor>
    <xdr:from>
      <xdr:col>3</xdr:col>
      <xdr:colOff>295275</xdr:colOff>
      <xdr:row>95</xdr:row>
      <xdr:rowOff>38100</xdr:rowOff>
    </xdr:from>
    <xdr:to>
      <xdr:col>10</xdr:col>
      <xdr:colOff>133349</xdr:colOff>
      <xdr:row>97</xdr:row>
      <xdr:rowOff>238125</xdr:rowOff>
    </xdr:to>
    <xdr:sp macro="" textlink="">
      <xdr:nvSpPr>
        <xdr:cNvPr id="83" name="テキスト ボックス 82">
          <a:extLst>
            <a:ext uri="{FF2B5EF4-FFF2-40B4-BE49-F238E27FC236}">
              <a16:creationId xmlns:a16="http://schemas.microsoft.com/office/drawing/2014/main" id="{6987166E-D9BB-452D-9D99-18B55E3B5CC0}"/>
            </a:ext>
          </a:extLst>
        </xdr:cNvPr>
        <xdr:cNvSpPr txBox="1"/>
      </xdr:nvSpPr>
      <xdr:spPr>
        <a:xfrm>
          <a:off x="847725" y="5162550"/>
          <a:ext cx="4638674"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このシートでの入力データは、設計時のみの入力になります。</a:t>
          </a:r>
          <a:r>
            <a:rPr lang="ja-JP" altLang="en-US" sz="1100" b="0">
              <a:solidFill>
                <a:srgbClr val="FF0000"/>
              </a:solidFill>
            </a:rPr>
            <a:t> </a:t>
          </a:r>
          <a:r>
            <a:rPr lang="ja-JP" altLang="en-US" sz="1100" b="0" i="0" u="sng" strike="noStrike">
              <a:solidFill>
                <a:srgbClr val="FF0000"/>
              </a:solidFill>
              <a:effectLst/>
              <a:latin typeface="+mn-lt"/>
              <a:ea typeface="+mn-ea"/>
              <a:cs typeface="+mn-cs"/>
            </a:rPr>
            <a:t>　</a:t>
          </a:r>
          <a:endParaRPr lang="en-US" altLang="ja-JP" sz="1100" b="0" i="0" u="sng" strike="noStrike">
            <a:solidFill>
              <a:srgbClr val="FF0000"/>
            </a:solidFill>
            <a:effectLst/>
            <a:latin typeface="+mn-lt"/>
            <a:ea typeface="+mn-ea"/>
            <a:cs typeface="+mn-cs"/>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設計完了後は、このシートでの入力データの変更は禁止です。</a:t>
          </a:r>
          <a:r>
            <a:rPr lang="ja-JP" altLang="en-US" sz="1100" b="0">
              <a:solidFill>
                <a:srgbClr val="FF0000"/>
              </a:solidFill>
            </a:rPr>
            <a:t> </a:t>
          </a:r>
          <a:endParaRPr lang="en-US" altLang="ja-JP" sz="1100" b="0">
            <a:solidFill>
              <a:srgbClr val="FF0000"/>
            </a:solidFill>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ただし、一から再設計を行うときは、このシートから行います。</a:t>
          </a:r>
          <a:r>
            <a:rPr lang="ja-JP" altLang="en-US" sz="1100" b="0">
              <a:solidFill>
                <a:srgbClr val="FF0000"/>
              </a:solidFill>
            </a:rPr>
            <a:t> </a:t>
          </a:r>
          <a:endParaRPr kumimoji="1" lang="ja-JP" altLang="en-US" sz="1100" b="0">
            <a:solidFill>
              <a:srgbClr val="FF0000"/>
            </a:solidFill>
          </a:endParaRPr>
        </a:p>
      </xdr:txBody>
    </xdr:sp>
    <xdr:clientData/>
  </xdr:twoCellAnchor>
  <xdr:twoCellAnchor>
    <xdr:from>
      <xdr:col>4</xdr:col>
      <xdr:colOff>0</xdr:colOff>
      <xdr:row>213</xdr:row>
      <xdr:rowOff>219075</xdr:rowOff>
    </xdr:from>
    <xdr:to>
      <xdr:col>15</xdr:col>
      <xdr:colOff>276225</xdr:colOff>
      <xdr:row>227</xdr:row>
      <xdr:rowOff>114300</xdr:rowOff>
    </xdr:to>
    <xdr:grpSp>
      <xdr:nvGrpSpPr>
        <xdr:cNvPr id="128" name="グループ化 127">
          <a:extLst>
            <a:ext uri="{FF2B5EF4-FFF2-40B4-BE49-F238E27FC236}">
              <a16:creationId xmlns:a16="http://schemas.microsoft.com/office/drawing/2014/main" id="{06FA84D2-426F-44DA-B9E2-14BE37207BCE}"/>
            </a:ext>
          </a:extLst>
        </xdr:cNvPr>
        <xdr:cNvGrpSpPr/>
      </xdr:nvGrpSpPr>
      <xdr:grpSpPr>
        <a:xfrm>
          <a:off x="1112520" y="53444775"/>
          <a:ext cx="6981825" cy="3415665"/>
          <a:chOff x="1314450" y="39862125"/>
          <a:chExt cx="7820025" cy="3362325"/>
        </a:xfrm>
      </xdr:grpSpPr>
      <xdr:pic>
        <xdr:nvPicPr>
          <xdr:cNvPr id="127" name="図 126">
            <a:extLst>
              <a:ext uri="{FF2B5EF4-FFF2-40B4-BE49-F238E27FC236}">
                <a16:creationId xmlns:a16="http://schemas.microsoft.com/office/drawing/2014/main" id="{C80A6042-49B8-4F85-8AC4-A914183F9B22}"/>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914525" y="40452675"/>
            <a:ext cx="7219950" cy="2771775"/>
          </a:xfrm>
          <a:prstGeom prst="rect">
            <a:avLst/>
          </a:prstGeom>
          <a:noFill/>
          <a:ln>
            <a:noFill/>
          </a:ln>
        </xdr:spPr>
      </xdr:pic>
      <xdr:sp macro="" textlink="">
        <xdr:nvSpPr>
          <xdr:cNvPr id="86" name="楕円 85">
            <a:extLst>
              <a:ext uri="{FF2B5EF4-FFF2-40B4-BE49-F238E27FC236}">
                <a16:creationId xmlns:a16="http://schemas.microsoft.com/office/drawing/2014/main" id="{EEF579D1-4EA7-4830-8052-DC5751A6FA37}"/>
              </a:ext>
            </a:extLst>
          </xdr:cNvPr>
          <xdr:cNvSpPr/>
        </xdr:nvSpPr>
        <xdr:spPr>
          <a:xfrm>
            <a:off x="3190875" y="40509825"/>
            <a:ext cx="571500" cy="7715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7" name="楕円 86">
            <a:extLst>
              <a:ext uri="{FF2B5EF4-FFF2-40B4-BE49-F238E27FC236}">
                <a16:creationId xmlns:a16="http://schemas.microsoft.com/office/drawing/2014/main" id="{9A1F91D8-7993-4F3B-9BCB-3B1729F31E1D}"/>
              </a:ext>
            </a:extLst>
          </xdr:cNvPr>
          <xdr:cNvSpPr/>
        </xdr:nvSpPr>
        <xdr:spPr>
          <a:xfrm>
            <a:off x="2562225" y="40481250"/>
            <a:ext cx="571500" cy="7715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8" name="吹き出し: 折線 (枠付き、強調線付き) 87">
            <a:extLst>
              <a:ext uri="{FF2B5EF4-FFF2-40B4-BE49-F238E27FC236}">
                <a16:creationId xmlns:a16="http://schemas.microsoft.com/office/drawing/2014/main" id="{81C78331-A89B-4D6D-A801-F5E190495BBD}"/>
              </a:ext>
            </a:extLst>
          </xdr:cNvPr>
          <xdr:cNvSpPr/>
        </xdr:nvSpPr>
        <xdr:spPr>
          <a:xfrm>
            <a:off x="3838576" y="39890700"/>
            <a:ext cx="1447800" cy="476250"/>
          </a:xfrm>
          <a:prstGeom prst="accentBorderCallout2">
            <a:avLst>
              <a:gd name="adj1" fmla="val 50673"/>
              <a:gd name="adj2" fmla="val -3744"/>
              <a:gd name="adj3" fmla="val 75805"/>
              <a:gd name="adj4" fmla="val -19207"/>
              <a:gd name="adj5" fmla="val 142175"/>
              <a:gd name="adj6" fmla="val -2884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最低賃金更新年度入力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89" name="吹き出し: 折線 (枠付き、強調線付き) 88">
            <a:extLst>
              <a:ext uri="{FF2B5EF4-FFF2-40B4-BE49-F238E27FC236}">
                <a16:creationId xmlns:a16="http://schemas.microsoft.com/office/drawing/2014/main" id="{BD136E50-0696-4090-B4E8-91EEAC1FBB9A}"/>
              </a:ext>
            </a:extLst>
          </xdr:cNvPr>
          <xdr:cNvSpPr/>
        </xdr:nvSpPr>
        <xdr:spPr>
          <a:xfrm>
            <a:off x="1314450" y="39862125"/>
            <a:ext cx="1447800" cy="476250"/>
          </a:xfrm>
          <a:prstGeom prst="accentBorderCallout2">
            <a:avLst>
              <a:gd name="adj1" fmla="val 50673"/>
              <a:gd name="adj2" fmla="val 104151"/>
              <a:gd name="adj3" fmla="val 75805"/>
              <a:gd name="adj4" fmla="val 127504"/>
              <a:gd name="adj5" fmla="val 148175"/>
              <a:gd name="adj6" fmla="val 1139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事業所参照番号を入力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grpSp>
    <xdr:clientData/>
  </xdr:twoCellAnchor>
  <xdr:twoCellAnchor>
    <xdr:from>
      <xdr:col>10</xdr:col>
      <xdr:colOff>533400</xdr:colOff>
      <xdr:row>273</xdr:row>
      <xdr:rowOff>95250</xdr:rowOff>
    </xdr:from>
    <xdr:to>
      <xdr:col>16</xdr:col>
      <xdr:colOff>654050</xdr:colOff>
      <xdr:row>299</xdr:row>
      <xdr:rowOff>50800</xdr:rowOff>
    </xdr:to>
    <xdr:grpSp>
      <xdr:nvGrpSpPr>
        <xdr:cNvPr id="145" name="グループ化 144">
          <a:extLst>
            <a:ext uri="{FF2B5EF4-FFF2-40B4-BE49-F238E27FC236}">
              <a16:creationId xmlns:a16="http://schemas.microsoft.com/office/drawing/2014/main" id="{5D5D4E76-3024-4297-8037-FBFFED39F24B}"/>
            </a:ext>
          </a:extLst>
        </xdr:cNvPr>
        <xdr:cNvGrpSpPr/>
      </xdr:nvGrpSpPr>
      <xdr:grpSpPr>
        <a:xfrm>
          <a:off x="5303520" y="68408550"/>
          <a:ext cx="3732530" cy="5106670"/>
          <a:chOff x="5762625" y="55711725"/>
          <a:chExt cx="4235450" cy="5127625"/>
        </a:xfrm>
      </xdr:grpSpPr>
      <xdr:pic>
        <xdr:nvPicPr>
          <xdr:cNvPr id="141" name="図 140">
            <a:extLst>
              <a:ext uri="{FF2B5EF4-FFF2-40B4-BE49-F238E27FC236}">
                <a16:creationId xmlns:a16="http://schemas.microsoft.com/office/drawing/2014/main" id="{B4FD121D-F226-4DF5-8862-21F51593B746}"/>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62625" y="55711725"/>
            <a:ext cx="4235450" cy="5127625"/>
          </a:xfrm>
          <a:prstGeom prst="rect">
            <a:avLst/>
          </a:prstGeom>
          <a:noFill/>
          <a:ln>
            <a:noFill/>
          </a:ln>
        </xdr:spPr>
      </xdr:pic>
      <xdr:sp macro="" textlink="">
        <xdr:nvSpPr>
          <xdr:cNvPr id="105" name="楕円 104">
            <a:extLst>
              <a:ext uri="{FF2B5EF4-FFF2-40B4-BE49-F238E27FC236}">
                <a16:creationId xmlns:a16="http://schemas.microsoft.com/office/drawing/2014/main" id="{7EBD2CBF-09BE-44C0-84CE-502564B23D76}"/>
              </a:ext>
            </a:extLst>
          </xdr:cNvPr>
          <xdr:cNvSpPr/>
        </xdr:nvSpPr>
        <xdr:spPr>
          <a:xfrm>
            <a:off x="7468806" y="56567548"/>
            <a:ext cx="494692" cy="277687"/>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06" name="楕円 105">
            <a:extLst>
              <a:ext uri="{FF2B5EF4-FFF2-40B4-BE49-F238E27FC236}">
                <a16:creationId xmlns:a16="http://schemas.microsoft.com/office/drawing/2014/main" id="{95281A46-1C25-412F-A7F9-BFE430217C89}"/>
              </a:ext>
            </a:extLst>
          </xdr:cNvPr>
          <xdr:cNvSpPr/>
        </xdr:nvSpPr>
        <xdr:spPr>
          <a:xfrm>
            <a:off x="6986421" y="59548121"/>
            <a:ext cx="494692" cy="225152"/>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07" name="楕円 106">
            <a:extLst>
              <a:ext uri="{FF2B5EF4-FFF2-40B4-BE49-F238E27FC236}">
                <a16:creationId xmlns:a16="http://schemas.microsoft.com/office/drawing/2014/main" id="{4306A9CC-5064-4655-83C5-838805AE8B3D}"/>
              </a:ext>
            </a:extLst>
          </xdr:cNvPr>
          <xdr:cNvSpPr/>
        </xdr:nvSpPr>
        <xdr:spPr>
          <a:xfrm>
            <a:off x="6966309" y="60183439"/>
            <a:ext cx="494692" cy="225152"/>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08" name="楕円 107">
            <a:extLst>
              <a:ext uri="{FF2B5EF4-FFF2-40B4-BE49-F238E27FC236}">
                <a16:creationId xmlns:a16="http://schemas.microsoft.com/office/drawing/2014/main" id="{A573B0CC-DF1A-4E2A-AFF0-07C5C8192128}"/>
              </a:ext>
            </a:extLst>
          </xdr:cNvPr>
          <xdr:cNvSpPr/>
        </xdr:nvSpPr>
        <xdr:spPr>
          <a:xfrm>
            <a:off x="7594779" y="59352414"/>
            <a:ext cx="494692" cy="225152"/>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09" name="直線矢印コネクタ 108">
            <a:extLst>
              <a:ext uri="{FF2B5EF4-FFF2-40B4-BE49-F238E27FC236}">
                <a16:creationId xmlns:a16="http://schemas.microsoft.com/office/drawing/2014/main" id="{79D93813-5C74-4761-BB8F-B68598F9BA29}"/>
              </a:ext>
            </a:extLst>
          </xdr:cNvPr>
          <xdr:cNvCxnSpPr>
            <a:stCxn id="107" idx="7"/>
            <a:endCxn id="108" idx="3"/>
          </xdr:cNvCxnSpPr>
        </xdr:nvCxnSpPr>
        <xdr:spPr>
          <a:xfrm flipV="1">
            <a:off x="7388555" y="59544593"/>
            <a:ext cx="278670" cy="67181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0" name="直線矢印コネクタ 109">
            <a:extLst>
              <a:ext uri="{FF2B5EF4-FFF2-40B4-BE49-F238E27FC236}">
                <a16:creationId xmlns:a16="http://schemas.microsoft.com/office/drawing/2014/main" id="{76CF7AE7-BBE3-428F-BCA7-D6E7A7200448}"/>
              </a:ext>
            </a:extLst>
          </xdr:cNvPr>
          <xdr:cNvCxnSpPr/>
        </xdr:nvCxnSpPr>
        <xdr:spPr>
          <a:xfrm>
            <a:off x="6989074" y="59750461"/>
            <a:ext cx="0" cy="442798"/>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95250</xdr:colOff>
      <xdr:row>79</xdr:row>
      <xdr:rowOff>0</xdr:rowOff>
    </xdr:from>
    <xdr:to>
      <xdr:col>15</xdr:col>
      <xdr:colOff>9525</xdr:colOff>
      <xdr:row>92</xdr:row>
      <xdr:rowOff>118158</xdr:rowOff>
    </xdr:to>
    <xdr:grpSp>
      <xdr:nvGrpSpPr>
        <xdr:cNvPr id="119" name="グループ化 118">
          <a:extLst>
            <a:ext uri="{FF2B5EF4-FFF2-40B4-BE49-F238E27FC236}">
              <a16:creationId xmlns:a16="http://schemas.microsoft.com/office/drawing/2014/main" id="{AF297993-3DAC-4368-A7D2-B8B2B5386DE2}"/>
            </a:ext>
          </a:extLst>
        </xdr:cNvPr>
        <xdr:cNvGrpSpPr/>
      </xdr:nvGrpSpPr>
      <xdr:grpSpPr>
        <a:xfrm>
          <a:off x="1207770" y="19476720"/>
          <a:ext cx="6619875" cy="3387138"/>
          <a:chOff x="2362200" y="2609850"/>
          <a:chExt cx="7458075" cy="3337608"/>
        </a:xfrm>
      </xdr:grpSpPr>
      <xdr:grpSp>
        <xdr:nvGrpSpPr>
          <xdr:cNvPr id="117" name="グループ化 116">
            <a:extLst>
              <a:ext uri="{FF2B5EF4-FFF2-40B4-BE49-F238E27FC236}">
                <a16:creationId xmlns:a16="http://schemas.microsoft.com/office/drawing/2014/main" id="{6C68DC6B-BE33-4569-B586-35A6A2BC53E9}"/>
              </a:ext>
            </a:extLst>
          </xdr:cNvPr>
          <xdr:cNvGrpSpPr/>
        </xdr:nvGrpSpPr>
        <xdr:grpSpPr>
          <a:xfrm>
            <a:off x="2743200" y="3657599"/>
            <a:ext cx="5867400" cy="2289859"/>
            <a:chOff x="2847975" y="4076699"/>
            <a:chExt cx="5867400" cy="2289859"/>
          </a:xfrm>
        </xdr:grpSpPr>
        <xdr:pic>
          <xdr:nvPicPr>
            <xdr:cNvPr id="114" name="図 113">
              <a:extLst>
                <a:ext uri="{FF2B5EF4-FFF2-40B4-BE49-F238E27FC236}">
                  <a16:creationId xmlns:a16="http://schemas.microsoft.com/office/drawing/2014/main" id="{F2904BD5-EF2D-4891-A0B9-C5B8DD91AEEF}"/>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847975" y="4076699"/>
              <a:ext cx="5867400" cy="2124075"/>
            </a:xfrm>
            <a:prstGeom prst="rect">
              <a:avLst/>
            </a:prstGeom>
            <a:noFill/>
            <a:ln>
              <a:noFill/>
            </a:ln>
          </xdr:spPr>
        </xdr:pic>
        <xdr:sp macro="" textlink="">
          <xdr:nvSpPr>
            <xdr:cNvPr id="9" name="楕円 8">
              <a:extLst>
                <a:ext uri="{FF2B5EF4-FFF2-40B4-BE49-F238E27FC236}">
                  <a16:creationId xmlns:a16="http://schemas.microsoft.com/office/drawing/2014/main" id="{5490BAEE-0464-46C2-ADA9-BFC17962701C}"/>
                </a:ext>
              </a:extLst>
            </xdr:cNvPr>
            <xdr:cNvSpPr/>
          </xdr:nvSpPr>
          <xdr:spPr>
            <a:xfrm>
              <a:off x="2943225" y="4410075"/>
              <a:ext cx="599708" cy="19050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 name="楕円 10">
              <a:extLst>
                <a:ext uri="{FF2B5EF4-FFF2-40B4-BE49-F238E27FC236}">
                  <a16:creationId xmlns:a16="http://schemas.microsoft.com/office/drawing/2014/main" id="{D1592C48-CEC2-4548-9D18-1E8CD6A66E29}"/>
                </a:ext>
              </a:extLst>
            </xdr:cNvPr>
            <xdr:cNvSpPr/>
          </xdr:nvSpPr>
          <xdr:spPr>
            <a:xfrm>
              <a:off x="5276850" y="4400550"/>
              <a:ext cx="1981200" cy="19660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 name="楕円 11">
              <a:extLst>
                <a:ext uri="{FF2B5EF4-FFF2-40B4-BE49-F238E27FC236}">
                  <a16:creationId xmlns:a16="http://schemas.microsoft.com/office/drawing/2014/main" id="{599741A1-784E-4A51-BC47-A67DFE913234}"/>
                </a:ext>
              </a:extLst>
            </xdr:cNvPr>
            <xdr:cNvSpPr/>
          </xdr:nvSpPr>
          <xdr:spPr>
            <a:xfrm>
              <a:off x="7277100" y="4438649"/>
              <a:ext cx="1438275" cy="18383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5" name="楕円 114">
              <a:extLst>
                <a:ext uri="{FF2B5EF4-FFF2-40B4-BE49-F238E27FC236}">
                  <a16:creationId xmlns:a16="http://schemas.microsoft.com/office/drawing/2014/main" id="{36072C53-F2B7-462D-9C1E-3E63B03D829E}"/>
                </a:ext>
              </a:extLst>
            </xdr:cNvPr>
            <xdr:cNvSpPr/>
          </xdr:nvSpPr>
          <xdr:spPr>
            <a:xfrm>
              <a:off x="3495675" y="4391025"/>
              <a:ext cx="599708" cy="18573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6" name="楕円 115">
              <a:extLst>
                <a:ext uri="{FF2B5EF4-FFF2-40B4-BE49-F238E27FC236}">
                  <a16:creationId xmlns:a16="http://schemas.microsoft.com/office/drawing/2014/main" id="{AA8C35C2-D9D5-477B-B84E-60C768DFE19D}"/>
                </a:ext>
              </a:extLst>
            </xdr:cNvPr>
            <xdr:cNvSpPr/>
          </xdr:nvSpPr>
          <xdr:spPr>
            <a:xfrm>
              <a:off x="4200524" y="4381500"/>
              <a:ext cx="1095375" cy="19050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4" name="吹き出し: 折線 (枠付き、強調線付き) 3">
            <a:extLst>
              <a:ext uri="{FF2B5EF4-FFF2-40B4-BE49-F238E27FC236}">
                <a16:creationId xmlns:a16="http://schemas.microsoft.com/office/drawing/2014/main" id="{7146D437-1CB7-48BF-BCD6-E0AE7FF66289}"/>
              </a:ext>
            </a:extLst>
          </xdr:cNvPr>
          <xdr:cNvSpPr/>
        </xdr:nvSpPr>
        <xdr:spPr>
          <a:xfrm>
            <a:off x="8991601" y="4029074"/>
            <a:ext cx="828674" cy="1038225"/>
          </a:xfrm>
          <a:prstGeom prst="accentBorderCallout2">
            <a:avLst>
              <a:gd name="adj1" fmla="val 23629"/>
              <a:gd name="adj2" fmla="val -14349"/>
              <a:gd name="adj3" fmla="val 50847"/>
              <a:gd name="adj4" fmla="val -37138"/>
              <a:gd name="adj5" fmla="val 50836"/>
              <a:gd name="adj6" fmla="val -6320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残業の有無等も明確にします。</a:t>
            </a:r>
            <a:endParaRPr kumimoji="1" lang="ja-JP" altLang="en-US" sz="1100"/>
          </a:p>
        </xdr:txBody>
      </xdr:sp>
      <xdr:sp macro="" textlink="">
        <xdr:nvSpPr>
          <xdr:cNvPr id="5" name="吹き出し: 折線 (枠付き、強調線付き) 4">
            <a:extLst>
              <a:ext uri="{FF2B5EF4-FFF2-40B4-BE49-F238E27FC236}">
                <a16:creationId xmlns:a16="http://schemas.microsoft.com/office/drawing/2014/main" id="{3A3233B6-CC8A-4D8E-8E7E-5F58065D6D6C}"/>
              </a:ext>
            </a:extLst>
          </xdr:cNvPr>
          <xdr:cNvSpPr/>
        </xdr:nvSpPr>
        <xdr:spPr>
          <a:xfrm>
            <a:off x="4248150" y="2609850"/>
            <a:ext cx="1504950" cy="1066800"/>
          </a:xfrm>
          <a:prstGeom prst="accentBorderCallout2">
            <a:avLst>
              <a:gd name="adj1" fmla="val 55845"/>
              <a:gd name="adj2" fmla="val -6009"/>
              <a:gd name="adj3" fmla="val 61520"/>
              <a:gd name="adj4" fmla="val -29665"/>
              <a:gd name="adj5" fmla="val 139630"/>
              <a:gd name="adj6" fmla="val -4579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資格グレードと資格呼称を職種区分ことに入力します。グレード数は、３～５でよいと考えます。</a:t>
            </a:r>
            <a:endParaRPr kumimoji="1" lang="ja-JP" altLang="en-US" sz="1100"/>
          </a:p>
        </xdr:txBody>
      </xdr:sp>
      <xdr:sp macro="" textlink="">
        <xdr:nvSpPr>
          <xdr:cNvPr id="6" name="吹き出し: 折線 (枠付き、強調線付き) 5">
            <a:extLst>
              <a:ext uri="{FF2B5EF4-FFF2-40B4-BE49-F238E27FC236}">
                <a16:creationId xmlns:a16="http://schemas.microsoft.com/office/drawing/2014/main" id="{B05E1DF5-02B2-4611-8D44-8BF05E80F1B0}"/>
              </a:ext>
            </a:extLst>
          </xdr:cNvPr>
          <xdr:cNvSpPr/>
        </xdr:nvSpPr>
        <xdr:spPr>
          <a:xfrm>
            <a:off x="7705725" y="2924175"/>
            <a:ext cx="1123950" cy="790575"/>
          </a:xfrm>
          <a:prstGeom prst="accentBorderCallout2">
            <a:avLst>
              <a:gd name="adj1" fmla="val 29449"/>
              <a:gd name="adj2" fmla="val -5349"/>
              <a:gd name="adj3" fmla="val 90076"/>
              <a:gd name="adj4" fmla="val -22462"/>
              <a:gd name="adj5" fmla="val 152095"/>
              <a:gd name="adj6" fmla="val -10273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職務や配置の変更の範囲等を明確にします。</a:t>
            </a:r>
            <a:endParaRPr kumimoji="1" lang="ja-JP" altLang="en-US" sz="1100"/>
          </a:p>
        </xdr:txBody>
      </xdr:sp>
      <xdr:sp macro="" textlink="">
        <xdr:nvSpPr>
          <xdr:cNvPr id="7" name="吹き出し: 折線 (枠付き、強調線付き) 6">
            <a:extLst>
              <a:ext uri="{FF2B5EF4-FFF2-40B4-BE49-F238E27FC236}">
                <a16:creationId xmlns:a16="http://schemas.microsoft.com/office/drawing/2014/main" id="{2E13D70B-3D86-49FA-A786-10070D1392B5}"/>
              </a:ext>
            </a:extLst>
          </xdr:cNvPr>
          <xdr:cNvSpPr/>
        </xdr:nvSpPr>
        <xdr:spPr>
          <a:xfrm>
            <a:off x="6162675" y="2657475"/>
            <a:ext cx="1223765" cy="904875"/>
          </a:xfrm>
          <a:prstGeom prst="accentBorderCallout2">
            <a:avLst>
              <a:gd name="adj1" fmla="val 59856"/>
              <a:gd name="adj2" fmla="val -4453"/>
              <a:gd name="adj3" fmla="val 100612"/>
              <a:gd name="adj4" fmla="val -26552"/>
              <a:gd name="adj5" fmla="val 152034"/>
              <a:gd name="adj6" fmla="val -9493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各グレードに対応する職務の内容、難易度等を明確にします。</a:t>
            </a:r>
            <a:endParaRPr kumimoji="1" lang="ja-JP" altLang="en-US" sz="1100"/>
          </a:p>
        </xdr:txBody>
      </xdr:sp>
      <xdr:sp macro="" textlink="">
        <xdr:nvSpPr>
          <xdr:cNvPr id="118" name="吹き出し: 折線 (枠付き、強調線付き) 117">
            <a:extLst>
              <a:ext uri="{FF2B5EF4-FFF2-40B4-BE49-F238E27FC236}">
                <a16:creationId xmlns:a16="http://schemas.microsoft.com/office/drawing/2014/main" id="{9FD96354-9E33-47E4-8516-2B193E3E53CF}"/>
              </a:ext>
            </a:extLst>
          </xdr:cNvPr>
          <xdr:cNvSpPr/>
        </xdr:nvSpPr>
        <xdr:spPr>
          <a:xfrm>
            <a:off x="2362200" y="2847975"/>
            <a:ext cx="690365" cy="866775"/>
          </a:xfrm>
          <a:prstGeom prst="accentBorderCallout2">
            <a:avLst>
              <a:gd name="adj1" fmla="val 58431"/>
              <a:gd name="adj2" fmla="val 108406"/>
              <a:gd name="adj3" fmla="val 61520"/>
              <a:gd name="adj4" fmla="val 134564"/>
              <a:gd name="adj5" fmla="val 140451"/>
              <a:gd name="adj6" fmla="val 12873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職種を入力します。</a:t>
            </a:r>
            <a:endParaRPr kumimoji="1" lang="ja-JP" altLang="en-US" sz="1100"/>
          </a:p>
        </xdr:txBody>
      </xdr:sp>
    </xdr:grpSp>
    <xdr:clientData/>
  </xdr:twoCellAnchor>
  <xdr:twoCellAnchor>
    <xdr:from>
      <xdr:col>3</xdr:col>
      <xdr:colOff>404222</xdr:colOff>
      <xdr:row>128</xdr:row>
      <xdr:rowOff>206377</xdr:rowOff>
    </xdr:from>
    <xdr:to>
      <xdr:col>17</xdr:col>
      <xdr:colOff>266701</xdr:colOff>
      <xdr:row>149</xdr:row>
      <xdr:rowOff>161926</xdr:rowOff>
    </xdr:to>
    <xdr:grpSp>
      <xdr:nvGrpSpPr>
        <xdr:cNvPr id="126" name="グループ化 125">
          <a:extLst>
            <a:ext uri="{FF2B5EF4-FFF2-40B4-BE49-F238E27FC236}">
              <a16:creationId xmlns:a16="http://schemas.microsoft.com/office/drawing/2014/main" id="{12744767-2584-444D-A4DD-AF7D01A10A9E}"/>
            </a:ext>
          </a:extLst>
        </xdr:cNvPr>
        <xdr:cNvGrpSpPr/>
      </xdr:nvGrpSpPr>
      <xdr:grpSpPr>
        <a:xfrm>
          <a:off x="907142" y="32004637"/>
          <a:ext cx="8396879" cy="5327649"/>
          <a:chOff x="909047" y="18306641"/>
          <a:chExt cx="9463679" cy="5391559"/>
        </a:xfrm>
      </xdr:grpSpPr>
      <xdr:grpSp>
        <xdr:nvGrpSpPr>
          <xdr:cNvPr id="125" name="グループ化 124">
            <a:extLst>
              <a:ext uri="{FF2B5EF4-FFF2-40B4-BE49-F238E27FC236}">
                <a16:creationId xmlns:a16="http://schemas.microsoft.com/office/drawing/2014/main" id="{D60A2501-2460-413D-A0FE-6129F3D973A1}"/>
              </a:ext>
            </a:extLst>
          </xdr:cNvPr>
          <xdr:cNvGrpSpPr/>
        </xdr:nvGrpSpPr>
        <xdr:grpSpPr>
          <a:xfrm>
            <a:off x="909047" y="19897725"/>
            <a:ext cx="9230411" cy="2438400"/>
            <a:chOff x="909047" y="19897725"/>
            <a:chExt cx="9230411" cy="2438400"/>
          </a:xfrm>
        </xdr:grpSpPr>
        <xdr:pic>
          <xdr:nvPicPr>
            <xdr:cNvPr id="120" name="図 119">
              <a:extLst>
                <a:ext uri="{FF2B5EF4-FFF2-40B4-BE49-F238E27FC236}">
                  <a16:creationId xmlns:a16="http://schemas.microsoft.com/office/drawing/2014/main" id="{1A863647-1DE5-4BE4-8CDA-BD2309764A4B}"/>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81075" y="19897725"/>
              <a:ext cx="9048750" cy="2209800"/>
            </a:xfrm>
            <a:prstGeom prst="rect">
              <a:avLst/>
            </a:prstGeom>
            <a:noFill/>
            <a:ln>
              <a:solidFill>
                <a:schemeClr val="accent1"/>
              </a:solidFill>
            </a:ln>
          </xdr:spPr>
        </xdr:pic>
        <xdr:sp macro="" textlink="">
          <xdr:nvSpPr>
            <xdr:cNvPr id="45" name="楕円 44">
              <a:extLst>
                <a:ext uri="{FF2B5EF4-FFF2-40B4-BE49-F238E27FC236}">
                  <a16:creationId xmlns:a16="http://schemas.microsoft.com/office/drawing/2014/main" id="{3381F2EB-F150-4D4A-A1E6-26EE9B6338B0}"/>
                </a:ext>
              </a:extLst>
            </xdr:cNvPr>
            <xdr:cNvSpPr/>
          </xdr:nvSpPr>
          <xdr:spPr>
            <a:xfrm>
              <a:off x="909047" y="20097750"/>
              <a:ext cx="2443753" cy="22383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9" name="楕円 48">
              <a:extLst>
                <a:ext uri="{FF2B5EF4-FFF2-40B4-BE49-F238E27FC236}">
                  <a16:creationId xmlns:a16="http://schemas.microsoft.com/office/drawing/2014/main" id="{F1FAD987-0E76-4793-8DB8-10DE460A8B61}"/>
                </a:ext>
              </a:extLst>
            </xdr:cNvPr>
            <xdr:cNvSpPr/>
          </xdr:nvSpPr>
          <xdr:spPr>
            <a:xfrm>
              <a:off x="4014692" y="20183475"/>
              <a:ext cx="604933" cy="19812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1" name="楕円 120">
              <a:extLst>
                <a:ext uri="{FF2B5EF4-FFF2-40B4-BE49-F238E27FC236}">
                  <a16:creationId xmlns:a16="http://schemas.microsoft.com/office/drawing/2014/main" id="{4D6267F0-E780-446E-8804-87A2F66F7C9D}"/>
                </a:ext>
              </a:extLst>
            </xdr:cNvPr>
            <xdr:cNvSpPr/>
          </xdr:nvSpPr>
          <xdr:spPr>
            <a:xfrm>
              <a:off x="3371850" y="20393025"/>
              <a:ext cx="604933" cy="18002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2" name="楕円 121">
              <a:extLst>
                <a:ext uri="{FF2B5EF4-FFF2-40B4-BE49-F238E27FC236}">
                  <a16:creationId xmlns:a16="http://schemas.microsoft.com/office/drawing/2014/main" id="{8C47FEE3-0E0D-4B5B-8A44-234E2741DF45}"/>
                </a:ext>
              </a:extLst>
            </xdr:cNvPr>
            <xdr:cNvSpPr/>
          </xdr:nvSpPr>
          <xdr:spPr>
            <a:xfrm>
              <a:off x="5324475" y="20193000"/>
              <a:ext cx="604933" cy="19812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3" name="楕円 122">
              <a:extLst>
                <a:ext uri="{FF2B5EF4-FFF2-40B4-BE49-F238E27FC236}">
                  <a16:creationId xmlns:a16="http://schemas.microsoft.com/office/drawing/2014/main" id="{02211257-68D5-4757-AB03-4BCA3CC95274}"/>
                </a:ext>
              </a:extLst>
            </xdr:cNvPr>
            <xdr:cNvSpPr/>
          </xdr:nvSpPr>
          <xdr:spPr>
            <a:xfrm>
              <a:off x="7400925" y="20135850"/>
              <a:ext cx="604933" cy="19812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4" name="楕円 123">
              <a:extLst>
                <a:ext uri="{FF2B5EF4-FFF2-40B4-BE49-F238E27FC236}">
                  <a16:creationId xmlns:a16="http://schemas.microsoft.com/office/drawing/2014/main" id="{7662A31F-A939-4D02-9A73-549F9B83F3D7}"/>
                </a:ext>
              </a:extLst>
            </xdr:cNvPr>
            <xdr:cNvSpPr/>
          </xdr:nvSpPr>
          <xdr:spPr>
            <a:xfrm>
              <a:off x="9534525" y="20193000"/>
              <a:ext cx="604933" cy="198120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46" name="吹き出し: 折線 (枠付き、強調線付き) 45">
            <a:extLst>
              <a:ext uri="{FF2B5EF4-FFF2-40B4-BE49-F238E27FC236}">
                <a16:creationId xmlns:a16="http://schemas.microsoft.com/office/drawing/2014/main" id="{A9019D7B-0636-4C54-8600-2CA4F4759496}"/>
              </a:ext>
            </a:extLst>
          </xdr:cNvPr>
          <xdr:cNvSpPr/>
        </xdr:nvSpPr>
        <xdr:spPr>
          <a:xfrm>
            <a:off x="1194544" y="18921981"/>
            <a:ext cx="1930280" cy="879059"/>
          </a:xfrm>
          <a:prstGeom prst="accentBorderCallout2">
            <a:avLst>
              <a:gd name="adj1" fmla="val 68466"/>
              <a:gd name="adj2" fmla="val -3675"/>
              <a:gd name="adj3" fmla="val 125445"/>
              <a:gd name="adj4" fmla="val -13335"/>
              <a:gd name="adj5" fmla="val 187627"/>
              <a:gd name="adj6" fmla="val -165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職種別に、グレード及びグレード定義を「</a:t>
            </a:r>
            <a:r>
              <a:rPr lang="en-US" altLang="ja-JP" sz="1100" b="1" i="0" u="none" strike="noStrike">
                <a:solidFill>
                  <a:schemeClr val="dk1"/>
                </a:solidFill>
                <a:effectLst/>
                <a:latin typeface="+mn-lt"/>
                <a:ea typeface="+mn-ea"/>
                <a:cs typeface="+mn-cs"/>
              </a:rPr>
              <a:t>(1)</a:t>
            </a:r>
            <a:r>
              <a:rPr lang="ja-JP" altLang="en-US" sz="1100" b="1" i="0" u="none" strike="noStrike">
                <a:solidFill>
                  <a:schemeClr val="dk1"/>
                </a:solidFill>
                <a:effectLst/>
                <a:latin typeface="+mn-lt"/>
                <a:ea typeface="+mn-ea"/>
                <a:cs typeface="+mn-cs"/>
              </a:rPr>
              <a:t>制度のフレーム設計シート」を参照して入力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38" name="吹き出し: 折線 (枠付き、強調線付き) 37">
            <a:extLst>
              <a:ext uri="{FF2B5EF4-FFF2-40B4-BE49-F238E27FC236}">
                <a16:creationId xmlns:a16="http://schemas.microsoft.com/office/drawing/2014/main" id="{6D574EF1-9C58-4C0F-BDDD-59B685B2D83B}"/>
              </a:ext>
            </a:extLst>
          </xdr:cNvPr>
          <xdr:cNvSpPr/>
        </xdr:nvSpPr>
        <xdr:spPr>
          <a:xfrm>
            <a:off x="3566639" y="19069050"/>
            <a:ext cx="1196773" cy="714375"/>
          </a:xfrm>
          <a:prstGeom prst="accentBorderCallout2">
            <a:avLst>
              <a:gd name="adj1" fmla="val 68466"/>
              <a:gd name="adj2" fmla="val -3675"/>
              <a:gd name="adj3" fmla="val 64112"/>
              <a:gd name="adj4" fmla="val -9867"/>
              <a:gd name="adj5" fmla="val 145786"/>
              <a:gd name="adj6" fmla="val -1171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上記</a:t>
            </a:r>
            <a:r>
              <a:rPr lang="en-US" altLang="ja-JP" sz="1100" b="1" i="0" u="none" strike="noStrike">
                <a:solidFill>
                  <a:schemeClr val="dk1"/>
                </a:solidFill>
                <a:effectLst/>
                <a:latin typeface="+mn-lt"/>
                <a:ea typeface="+mn-ea"/>
                <a:cs typeface="+mn-cs"/>
              </a:rPr>
              <a:t>(2)</a:t>
            </a:r>
            <a:r>
              <a:rPr lang="ja-JP" altLang="en-US" sz="1100" b="1" i="0" u="none" strike="noStrike">
                <a:solidFill>
                  <a:schemeClr val="dk1"/>
                </a:solidFill>
                <a:effectLst/>
                <a:latin typeface="+mn-lt"/>
                <a:ea typeface="+mn-ea"/>
                <a:cs typeface="+mn-cs"/>
              </a:rPr>
              <a:t>で決定した初号時間給が表示されます。</a:t>
            </a:r>
            <a:endParaRPr kumimoji="1" lang="ja-JP" altLang="en-US" sz="1100"/>
          </a:p>
        </xdr:txBody>
      </xdr:sp>
      <xdr:sp macro="" textlink="">
        <xdr:nvSpPr>
          <xdr:cNvPr id="39" name="吹き出し: 折線 (枠付き、強調線付き) 38">
            <a:extLst>
              <a:ext uri="{FF2B5EF4-FFF2-40B4-BE49-F238E27FC236}">
                <a16:creationId xmlns:a16="http://schemas.microsoft.com/office/drawing/2014/main" id="{6A407985-49D7-478F-838C-385329B3B041}"/>
              </a:ext>
            </a:extLst>
          </xdr:cNvPr>
          <xdr:cNvSpPr/>
        </xdr:nvSpPr>
        <xdr:spPr>
          <a:xfrm>
            <a:off x="1438275" y="22307549"/>
            <a:ext cx="1954208" cy="1114426"/>
          </a:xfrm>
          <a:prstGeom prst="accentBorderCallout2">
            <a:avLst>
              <a:gd name="adj1" fmla="val 47224"/>
              <a:gd name="adj2" fmla="val 102958"/>
              <a:gd name="adj3" fmla="val 10766"/>
              <a:gd name="adj4" fmla="val 113370"/>
              <a:gd name="adj5" fmla="val -17151"/>
              <a:gd name="adj6" fmla="val 11595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上位等級に対応する初号時間給をそれぞれに職種別に入力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事例は、</a:t>
            </a:r>
            <a:r>
              <a:rPr kumimoji="0" lang="en-US" altLang="ja-JP" sz="1100" b="1" i="0" u="none" strike="noStrike">
                <a:solidFill>
                  <a:schemeClr val="dk1"/>
                </a:solidFill>
                <a:effectLst/>
                <a:latin typeface="+mn-lt"/>
                <a:ea typeface="+mn-ea"/>
                <a:cs typeface="+mn-cs"/>
              </a:rPr>
              <a:t>50</a:t>
            </a:r>
            <a:r>
              <a:rPr kumimoji="0" lang="ja-JP" altLang="en-US" sz="1100" b="1" i="0" u="none" strike="noStrike">
                <a:solidFill>
                  <a:schemeClr val="dk1"/>
                </a:solidFill>
                <a:effectLst/>
                <a:latin typeface="+mn-lt"/>
                <a:ea typeface="+mn-ea"/>
                <a:cs typeface="+mn-cs"/>
              </a:rPr>
              <a:t>円差で増やしました。</a:t>
            </a:r>
            <a:endParaRPr kumimoji="1" lang="ja-JP" altLang="en-US" sz="1100"/>
          </a:p>
        </xdr:txBody>
      </xdr:sp>
      <xdr:sp macro="" textlink="">
        <xdr:nvSpPr>
          <xdr:cNvPr id="40" name="吹き出し: 折線 (枠付き、強調線付き) 39">
            <a:extLst>
              <a:ext uri="{FF2B5EF4-FFF2-40B4-BE49-F238E27FC236}">
                <a16:creationId xmlns:a16="http://schemas.microsoft.com/office/drawing/2014/main" id="{1CA78793-AD34-458F-9C48-8F09A9F69DAF}"/>
              </a:ext>
            </a:extLst>
          </xdr:cNvPr>
          <xdr:cNvSpPr/>
        </xdr:nvSpPr>
        <xdr:spPr>
          <a:xfrm>
            <a:off x="3938114" y="22431374"/>
            <a:ext cx="1930280" cy="1266826"/>
          </a:xfrm>
          <a:prstGeom prst="accentBorderCallout2">
            <a:avLst>
              <a:gd name="adj1" fmla="val 29104"/>
              <a:gd name="adj2" fmla="val -3675"/>
              <a:gd name="adj3" fmla="val -6470"/>
              <a:gd name="adj4" fmla="val -3335"/>
              <a:gd name="adj5" fmla="val -28214"/>
              <a:gd name="adj6" fmla="val 1182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各等級に対応する習熟昇給額を、職種別に入力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習熟昇給は、標準者の定期昇給額になります。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事例は、上位等級に向けて５円ピッチで増やしました。</a:t>
            </a:r>
            <a:endParaRPr kumimoji="1" lang="ja-JP" altLang="en-US" sz="1100"/>
          </a:p>
        </xdr:txBody>
      </xdr:sp>
      <xdr:sp macro="" textlink="">
        <xdr:nvSpPr>
          <xdr:cNvPr id="41" name="吹き出し: 折線 (枠付き、強調線付き) 40">
            <a:extLst>
              <a:ext uri="{FF2B5EF4-FFF2-40B4-BE49-F238E27FC236}">
                <a16:creationId xmlns:a16="http://schemas.microsoft.com/office/drawing/2014/main" id="{ECC8C36A-8463-4D62-98FE-9F8BC7ACE892}"/>
              </a:ext>
            </a:extLst>
          </xdr:cNvPr>
          <xdr:cNvSpPr/>
        </xdr:nvSpPr>
        <xdr:spPr>
          <a:xfrm>
            <a:off x="5484233" y="18792825"/>
            <a:ext cx="1698646" cy="962026"/>
          </a:xfrm>
          <a:prstGeom prst="accentBorderCallout2">
            <a:avLst>
              <a:gd name="adj1" fmla="val 53651"/>
              <a:gd name="adj2" fmla="val -3675"/>
              <a:gd name="adj3" fmla="val 68815"/>
              <a:gd name="adj4" fmla="val -13322"/>
              <a:gd name="adj5" fmla="val 165007"/>
              <a:gd name="adj6" fmla="val -206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習熟昇給が青天井にならないように、職種別に昇給年数に上限年数を設定して入力します。</a:t>
            </a:r>
            <a:endParaRPr kumimoji="1" lang="ja-JP" altLang="en-US" sz="1100"/>
          </a:p>
        </xdr:txBody>
      </xdr:sp>
      <xdr:sp macro="" textlink="">
        <xdr:nvSpPr>
          <xdr:cNvPr id="42" name="吹き出し: 折線 (枠付き、強調線付き) 41">
            <a:extLst>
              <a:ext uri="{FF2B5EF4-FFF2-40B4-BE49-F238E27FC236}">
                <a16:creationId xmlns:a16="http://schemas.microsoft.com/office/drawing/2014/main" id="{FC56B13A-CF10-496A-A28B-4B3401A4BE42}"/>
              </a:ext>
            </a:extLst>
          </xdr:cNvPr>
          <xdr:cNvSpPr/>
        </xdr:nvSpPr>
        <xdr:spPr>
          <a:xfrm>
            <a:off x="7600038" y="18306641"/>
            <a:ext cx="2772688" cy="1476786"/>
          </a:xfrm>
          <a:prstGeom prst="accentBorderCallout2">
            <a:avLst>
              <a:gd name="adj1" fmla="val 53651"/>
              <a:gd name="adj2" fmla="val -2133"/>
              <a:gd name="adj3" fmla="val 67930"/>
              <a:gd name="adj4" fmla="val -9210"/>
              <a:gd name="adj5" fmla="val 142578"/>
              <a:gd name="adj6" fmla="val -34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習熟昇給の昇給額を減額して昇給させる「張り出し年数」を、職種別に設定して入力します。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張り出し年数には、習熟昇給年数を含めて入力します。</a:t>
            </a:r>
            <a:endParaRPr kumimoji="1" lang="en-US" altLang="ja-JP" sz="1100" b="1" i="0" u="none" strike="noStrike">
              <a:solidFill>
                <a:schemeClr val="dk1"/>
              </a:solidFill>
              <a:effectLst/>
              <a:latin typeface="+mn-lt"/>
              <a:ea typeface="+mn-ea"/>
              <a:cs typeface="+mn-cs"/>
            </a:endParaRPr>
          </a:p>
          <a:p>
            <a:pPr algn="l"/>
            <a:r>
              <a:rPr kumimoji="1" lang="ja-JP" altLang="en-US" sz="1100" b="1"/>
              <a:t>張り出し設計をしない場合は、上限年数と同じ年数を手入力します。</a:t>
            </a:r>
          </a:p>
        </xdr:txBody>
      </xdr:sp>
      <xdr:sp macro="" textlink="">
        <xdr:nvSpPr>
          <xdr:cNvPr id="43" name="吹き出し: 折線 (枠付き、強調線付き) 42">
            <a:extLst>
              <a:ext uri="{FF2B5EF4-FFF2-40B4-BE49-F238E27FC236}">
                <a16:creationId xmlns:a16="http://schemas.microsoft.com/office/drawing/2014/main" id="{C36DA746-A737-4A27-9B2C-6E22B0E2F72A}"/>
              </a:ext>
            </a:extLst>
          </xdr:cNvPr>
          <xdr:cNvSpPr/>
        </xdr:nvSpPr>
        <xdr:spPr>
          <a:xfrm>
            <a:off x="7551781" y="22288500"/>
            <a:ext cx="1954208" cy="1162050"/>
          </a:xfrm>
          <a:prstGeom prst="accentBorderCallout2">
            <a:avLst>
              <a:gd name="adj1" fmla="val 47224"/>
              <a:gd name="adj2" fmla="val 102958"/>
              <a:gd name="adj3" fmla="val 10766"/>
              <a:gd name="adj4" fmla="val 113370"/>
              <a:gd name="adj5" fmla="val -17151"/>
              <a:gd name="adj6" fmla="val 11595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上位等級に昇格する際に、時間給に特別加算する金額を、職種別に設定して入力します。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昇格昇給を設定しないときは、「０」を入力します。</a:t>
            </a:r>
            <a:endParaRPr kumimoji="1" lang="ja-JP" altLang="en-US" sz="1100"/>
          </a:p>
        </xdr:txBody>
      </xdr:sp>
      <xdr:sp macro="" textlink="">
        <xdr:nvSpPr>
          <xdr:cNvPr id="48" name="楕円 47">
            <a:extLst>
              <a:ext uri="{FF2B5EF4-FFF2-40B4-BE49-F238E27FC236}">
                <a16:creationId xmlns:a16="http://schemas.microsoft.com/office/drawing/2014/main" id="{648BC163-8A0E-4067-B74E-728BE824ACA2}"/>
              </a:ext>
            </a:extLst>
          </xdr:cNvPr>
          <xdr:cNvSpPr/>
        </xdr:nvSpPr>
        <xdr:spPr>
          <a:xfrm>
            <a:off x="3377574" y="20031075"/>
            <a:ext cx="608038" cy="4476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3</xdr:col>
      <xdr:colOff>123825</xdr:colOff>
      <xdr:row>231</xdr:row>
      <xdr:rowOff>85725</xdr:rowOff>
    </xdr:from>
    <xdr:to>
      <xdr:col>13</xdr:col>
      <xdr:colOff>200024</xdr:colOff>
      <xdr:row>248</xdr:row>
      <xdr:rowOff>123825</xdr:rowOff>
    </xdr:to>
    <xdr:grpSp>
      <xdr:nvGrpSpPr>
        <xdr:cNvPr id="140" name="グループ化 139">
          <a:extLst>
            <a:ext uri="{FF2B5EF4-FFF2-40B4-BE49-F238E27FC236}">
              <a16:creationId xmlns:a16="http://schemas.microsoft.com/office/drawing/2014/main" id="{96C6466F-6DE2-4165-88EA-E71F171A7E8E}"/>
            </a:ext>
          </a:extLst>
        </xdr:cNvPr>
        <xdr:cNvGrpSpPr/>
      </xdr:nvGrpSpPr>
      <xdr:grpSpPr>
        <a:xfrm>
          <a:off x="626745" y="57837705"/>
          <a:ext cx="6172199" cy="4312920"/>
          <a:chOff x="647700" y="41414700"/>
          <a:chExt cx="6934199" cy="4248150"/>
        </a:xfrm>
      </xdr:grpSpPr>
      <xdr:grpSp>
        <xdr:nvGrpSpPr>
          <xdr:cNvPr id="135" name="グループ化 134">
            <a:extLst>
              <a:ext uri="{FF2B5EF4-FFF2-40B4-BE49-F238E27FC236}">
                <a16:creationId xmlns:a16="http://schemas.microsoft.com/office/drawing/2014/main" id="{A8FAAE9B-3470-47F1-9A4A-CE63307AB2CD}"/>
              </a:ext>
            </a:extLst>
          </xdr:cNvPr>
          <xdr:cNvGrpSpPr/>
        </xdr:nvGrpSpPr>
        <xdr:grpSpPr>
          <a:xfrm>
            <a:off x="981074" y="41414700"/>
            <a:ext cx="6600825" cy="4248150"/>
            <a:chOff x="981074" y="41386125"/>
            <a:chExt cx="6600825" cy="4248150"/>
          </a:xfrm>
        </xdr:grpSpPr>
        <xdr:pic>
          <xdr:nvPicPr>
            <xdr:cNvPr id="136" name="図 135">
              <a:extLst>
                <a:ext uri="{FF2B5EF4-FFF2-40B4-BE49-F238E27FC236}">
                  <a16:creationId xmlns:a16="http://schemas.microsoft.com/office/drawing/2014/main" id="{DACECBAD-6C05-487E-B750-C7A6C23C1825}"/>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81074" y="41700449"/>
              <a:ext cx="6600825" cy="3933826"/>
            </a:xfrm>
            <a:prstGeom prst="rect">
              <a:avLst/>
            </a:prstGeom>
            <a:noFill/>
            <a:ln>
              <a:noFill/>
            </a:ln>
          </xdr:spPr>
        </xdr:pic>
        <xdr:sp macro="" textlink="">
          <xdr:nvSpPr>
            <xdr:cNvPr id="137" name="楕円 136">
              <a:extLst>
                <a:ext uri="{FF2B5EF4-FFF2-40B4-BE49-F238E27FC236}">
                  <a16:creationId xmlns:a16="http://schemas.microsoft.com/office/drawing/2014/main" id="{97C901A0-1070-4BE2-885F-74FA211BEBFD}"/>
                </a:ext>
              </a:extLst>
            </xdr:cNvPr>
            <xdr:cNvSpPr/>
          </xdr:nvSpPr>
          <xdr:spPr>
            <a:xfrm>
              <a:off x="1600200" y="41795700"/>
              <a:ext cx="2047875" cy="40144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38" name="吹き出し: 折線 (枠付き、強調線付き) 137">
              <a:extLst>
                <a:ext uri="{FF2B5EF4-FFF2-40B4-BE49-F238E27FC236}">
                  <a16:creationId xmlns:a16="http://schemas.microsoft.com/office/drawing/2014/main" id="{3DFF359D-62C7-4583-B1DC-C7706EBEBDD6}"/>
                </a:ext>
              </a:extLst>
            </xdr:cNvPr>
            <xdr:cNvSpPr/>
          </xdr:nvSpPr>
          <xdr:spPr>
            <a:xfrm>
              <a:off x="4029075" y="41386125"/>
              <a:ext cx="2228850" cy="323850"/>
            </a:xfrm>
            <a:prstGeom prst="accentBorderCallout2">
              <a:avLst>
                <a:gd name="adj1" fmla="val 50673"/>
                <a:gd name="adj2" fmla="val -3744"/>
                <a:gd name="adj3" fmla="val 75805"/>
                <a:gd name="adj4" fmla="val -19207"/>
                <a:gd name="adj5" fmla="val 157964"/>
                <a:gd name="adj6" fmla="val -3226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職務区分を簡略に入力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grpSp>
      <xdr:pic>
        <xdr:nvPicPr>
          <xdr:cNvPr id="139" name="図 138">
            <a:extLst>
              <a:ext uri="{FF2B5EF4-FFF2-40B4-BE49-F238E27FC236}">
                <a16:creationId xmlns:a16="http://schemas.microsoft.com/office/drawing/2014/main" id="{07199DB7-F24D-4215-8BD0-6916B89834D8}"/>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47700" y="41614725"/>
            <a:ext cx="2713355" cy="167005"/>
          </a:xfrm>
          <a:prstGeom prst="rect">
            <a:avLst/>
          </a:prstGeom>
          <a:noFill/>
          <a:ln>
            <a:noFill/>
          </a:ln>
        </xdr:spPr>
      </xdr:pic>
    </xdr:grpSp>
    <xdr:clientData/>
  </xdr:twoCellAnchor>
  <xdr:twoCellAnchor>
    <xdr:from>
      <xdr:col>3</xdr:col>
      <xdr:colOff>552449</xdr:colOff>
      <xdr:row>50</xdr:row>
      <xdr:rowOff>133349</xdr:rowOff>
    </xdr:from>
    <xdr:to>
      <xdr:col>15</xdr:col>
      <xdr:colOff>409575</xdr:colOff>
      <xdr:row>68</xdr:row>
      <xdr:rowOff>76200</xdr:rowOff>
    </xdr:to>
    <xdr:grpSp>
      <xdr:nvGrpSpPr>
        <xdr:cNvPr id="3" name="グループ化 2">
          <a:extLst>
            <a:ext uri="{FF2B5EF4-FFF2-40B4-BE49-F238E27FC236}">
              <a16:creationId xmlns:a16="http://schemas.microsoft.com/office/drawing/2014/main" id="{6EB8952D-B834-41B5-89FF-62340CD791B2}"/>
            </a:ext>
          </a:extLst>
        </xdr:cNvPr>
        <xdr:cNvGrpSpPr/>
      </xdr:nvGrpSpPr>
      <xdr:grpSpPr>
        <a:xfrm>
          <a:off x="1055369" y="12317729"/>
          <a:ext cx="7172326" cy="4469131"/>
          <a:chOff x="1362074" y="8067674"/>
          <a:chExt cx="8086726" cy="4610101"/>
        </a:xfrm>
      </xdr:grpSpPr>
      <xdr:pic>
        <xdr:nvPicPr>
          <xdr:cNvPr id="132" name="図 131">
            <a:extLst>
              <a:ext uri="{FF2B5EF4-FFF2-40B4-BE49-F238E27FC236}">
                <a16:creationId xmlns:a16="http://schemas.microsoft.com/office/drawing/2014/main" id="{6A725A4B-ADF5-4F50-9112-314EC79A6A24}"/>
              </a:ext>
            </a:extLst>
          </xdr:cNvPr>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457575" y="8067674"/>
            <a:ext cx="5991225" cy="4352925"/>
          </a:xfrm>
          <a:prstGeom prst="rect">
            <a:avLst/>
          </a:prstGeom>
          <a:noFill/>
          <a:ln>
            <a:noFill/>
          </a:ln>
        </xdr:spPr>
      </xdr:pic>
      <xdr:sp macro="" textlink="">
        <xdr:nvSpPr>
          <xdr:cNvPr id="134" name="吹き出し: 折線 (枠付き、強調線付き) 133">
            <a:extLst>
              <a:ext uri="{FF2B5EF4-FFF2-40B4-BE49-F238E27FC236}">
                <a16:creationId xmlns:a16="http://schemas.microsoft.com/office/drawing/2014/main" id="{72CE14B5-E731-4F34-AE2F-79C12B780B0E}"/>
              </a:ext>
            </a:extLst>
          </xdr:cNvPr>
          <xdr:cNvSpPr/>
        </xdr:nvSpPr>
        <xdr:spPr>
          <a:xfrm>
            <a:off x="1362074" y="9820275"/>
            <a:ext cx="1582733" cy="2180971"/>
          </a:xfrm>
          <a:prstGeom prst="accentBorderCallout2">
            <a:avLst>
              <a:gd name="adj1" fmla="val 47224"/>
              <a:gd name="adj2" fmla="val 102958"/>
              <a:gd name="adj3" fmla="val 27362"/>
              <a:gd name="adj4" fmla="val 120592"/>
              <a:gd name="adj5" fmla="val 9053"/>
              <a:gd name="adj6" fmla="val 14364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i="0">
                <a:solidFill>
                  <a:schemeClr val="dk1"/>
                </a:solidFill>
                <a:effectLst/>
                <a:latin typeface="+mn-lt"/>
                <a:ea typeface="+mn-ea"/>
                <a:cs typeface="+mn-cs"/>
              </a:rPr>
              <a:t>有期雇用社員の</a:t>
            </a:r>
            <a:r>
              <a:rPr lang="ja-JP" altLang="en-US" sz="1100" b="1" i="0">
                <a:solidFill>
                  <a:schemeClr val="dk1"/>
                </a:solidFill>
                <a:effectLst/>
                <a:latin typeface="+mn-lt"/>
                <a:ea typeface="+mn-ea"/>
                <a:cs typeface="+mn-cs"/>
              </a:rPr>
              <a:t>処遇</a:t>
            </a:r>
            <a:r>
              <a:rPr lang="ja-JP" altLang="ja-JP" sz="1100" b="1" i="0">
                <a:solidFill>
                  <a:schemeClr val="dk1"/>
                </a:solidFill>
                <a:effectLst/>
                <a:latin typeface="+mn-lt"/>
                <a:ea typeface="+mn-ea"/>
                <a:cs typeface="+mn-cs"/>
              </a:rPr>
              <a:t>制度上の位置付けを、人事制度、就業規則、賃金規程等で明確にしておくことが重要です。</a:t>
            </a:r>
            <a:endParaRPr lang="ja-JP" altLang="ja-JP">
              <a:effectLst/>
            </a:endParaRPr>
          </a:p>
          <a:p>
            <a:r>
              <a:rPr kumimoji="1" lang="ja-JP" altLang="ja-JP" sz="1100" b="1" i="0">
                <a:solidFill>
                  <a:schemeClr val="dk1"/>
                </a:solidFill>
                <a:effectLst/>
                <a:latin typeface="+mn-lt"/>
                <a:ea typeface="+mn-ea"/>
                <a:cs typeface="+mn-cs"/>
              </a:rPr>
              <a:t>　処遇</a:t>
            </a:r>
            <a:r>
              <a:rPr kumimoji="1" lang="ja-JP" altLang="en-US" sz="1100" b="1" i="0">
                <a:solidFill>
                  <a:schemeClr val="dk1"/>
                </a:solidFill>
                <a:effectLst/>
                <a:latin typeface="+mn-lt"/>
                <a:ea typeface="+mn-ea"/>
                <a:cs typeface="+mn-cs"/>
              </a:rPr>
              <a:t>上</a:t>
            </a:r>
            <a:r>
              <a:rPr kumimoji="1" lang="ja-JP" altLang="ja-JP" sz="1100" b="1" i="0">
                <a:solidFill>
                  <a:schemeClr val="dk1"/>
                </a:solidFill>
                <a:effectLst/>
                <a:latin typeface="+mn-lt"/>
                <a:ea typeface="+mn-ea"/>
                <a:cs typeface="+mn-cs"/>
              </a:rPr>
              <a:t>の違いを有期雇用社員に</a:t>
            </a:r>
            <a:r>
              <a:rPr kumimoji="1" lang="ja-JP" altLang="en-US" sz="1100" b="1" i="0">
                <a:solidFill>
                  <a:schemeClr val="dk1"/>
                </a:solidFill>
                <a:effectLst/>
                <a:latin typeface="+mn-lt"/>
                <a:ea typeface="+mn-ea"/>
                <a:cs typeface="+mn-cs"/>
              </a:rPr>
              <a:t>きちんと</a:t>
            </a:r>
            <a:r>
              <a:rPr kumimoji="1" lang="ja-JP" altLang="ja-JP" sz="1100" b="1" i="0">
                <a:solidFill>
                  <a:schemeClr val="dk1"/>
                </a:solidFill>
                <a:effectLst/>
                <a:latin typeface="+mn-lt"/>
                <a:ea typeface="+mn-ea"/>
                <a:cs typeface="+mn-cs"/>
              </a:rPr>
              <a:t>説明できるように、</a:t>
            </a:r>
            <a:r>
              <a:rPr kumimoji="1" lang="ja-JP" altLang="en-US" sz="1100" b="1" i="0">
                <a:solidFill>
                  <a:schemeClr val="dk1"/>
                </a:solidFill>
                <a:effectLst/>
                <a:latin typeface="+mn-lt"/>
                <a:ea typeface="+mn-ea"/>
                <a:cs typeface="+mn-cs"/>
              </a:rPr>
              <a:t>処遇制度</a:t>
            </a:r>
            <a:r>
              <a:rPr kumimoji="1" lang="ja-JP" altLang="ja-JP" sz="1100" b="1" i="0">
                <a:solidFill>
                  <a:schemeClr val="dk1"/>
                </a:solidFill>
                <a:effectLst/>
                <a:latin typeface="+mn-lt"/>
                <a:ea typeface="+mn-ea"/>
                <a:cs typeface="+mn-cs"/>
              </a:rPr>
              <a:t>上</a:t>
            </a:r>
            <a:r>
              <a:rPr kumimoji="1" lang="ja-JP" altLang="en-US" sz="1100" b="1" i="0">
                <a:solidFill>
                  <a:schemeClr val="dk1"/>
                </a:solidFill>
                <a:effectLst/>
                <a:latin typeface="+mn-lt"/>
                <a:ea typeface="+mn-ea"/>
                <a:cs typeface="+mn-cs"/>
              </a:rPr>
              <a:t>で</a:t>
            </a:r>
            <a:r>
              <a:rPr kumimoji="1" lang="ja-JP" altLang="ja-JP" sz="1100" b="1" i="0">
                <a:solidFill>
                  <a:schemeClr val="dk1"/>
                </a:solidFill>
                <a:effectLst/>
                <a:latin typeface="+mn-lt"/>
                <a:ea typeface="+mn-ea"/>
                <a:cs typeface="+mn-cs"/>
              </a:rPr>
              <a:t>明確にしておきます。</a:t>
            </a:r>
            <a:endParaRPr lang="ja-JP" altLang="ja-JP">
              <a:effectLst/>
            </a:endParaRPr>
          </a:p>
        </xdr:txBody>
      </xdr:sp>
      <xdr:sp macro="" textlink="">
        <xdr:nvSpPr>
          <xdr:cNvPr id="142" name="楕円 141">
            <a:extLst>
              <a:ext uri="{FF2B5EF4-FFF2-40B4-BE49-F238E27FC236}">
                <a16:creationId xmlns:a16="http://schemas.microsoft.com/office/drawing/2014/main" id="{54B3845E-35E1-4BBF-9B04-36E5288285CF}"/>
              </a:ext>
            </a:extLst>
          </xdr:cNvPr>
          <xdr:cNvSpPr/>
        </xdr:nvSpPr>
        <xdr:spPr>
          <a:xfrm>
            <a:off x="3409950" y="9486900"/>
            <a:ext cx="1438275" cy="31908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2</xdr:col>
      <xdr:colOff>0</xdr:colOff>
      <xdr:row>23</xdr:row>
      <xdr:rowOff>169770</xdr:rowOff>
    </xdr:from>
    <xdr:to>
      <xdr:col>17</xdr:col>
      <xdr:colOff>631825</xdr:colOff>
      <xdr:row>48</xdr:row>
      <xdr:rowOff>39780</xdr:rowOff>
    </xdr:to>
    <xdr:grpSp>
      <xdr:nvGrpSpPr>
        <xdr:cNvPr id="2" name="グループ化 1">
          <a:extLst>
            <a:ext uri="{FF2B5EF4-FFF2-40B4-BE49-F238E27FC236}">
              <a16:creationId xmlns:a16="http://schemas.microsoft.com/office/drawing/2014/main" id="{5E875F0B-ED26-4B30-98B9-82DE590ABAF6}"/>
            </a:ext>
          </a:extLst>
        </xdr:cNvPr>
        <xdr:cNvGrpSpPr/>
      </xdr:nvGrpSpPr>
      <xdr:grpSpPr>
        <a:xfrm>
          <a:off x="251460" y="5564730"/>
          <a:ext cx="9394825" cy="6156510"/>
          <a:chOff x="638175" y="1168058"/>
          <a:chExt cx="10509173" cy="6061417"/>
        </a:xfrm>
      </xdr:grpSpPr>
      <xdr:pic>
        <xdr:nvPicPr>
          <xdr:cNvPr id="130" name="図 129">
            <a:extLst>
              <a:ext uri="{FF2B5EF4-FFF2-40B4-BE49-F238E27FC236}">
                <a16:creationId xmlns:a16="http://schemas.microsoft.com/office/drawing/2014/main" id="{61CA2465-DAE3-4248-9826-7A63F58456CF}"/>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38175" y="1219200"/>
            <a:ext cx="9299575" cy="6010275"/>
          </a:xfrm>
          <a:prstGeom prst="rect">
            <a:avLst/>
          </a:prstGeom>
        </xdr:spPr>
      </xdr:pic>
      <xdr:sp macro="" textlink="">
        <xdr:nvSpPr>
          <xdr:cNvPr id="133" name="吹き出し: 折線 (枠付き、強調線付き) 132">
            <a:extLst>
              <a:ext uri="{FF2B5EF4-FFF2-40B4-BE49-F238E27FC236}">
                <a16:creationId xmlns:a16="http://schemas.microsoft.com/office/drawing/2014/main" id="{7ABE9AB0-7481-4AA6-BB31-1AD1D2F9C566}"/>
              </a:ext>
            </a:extLst>
          </xdr:cNvPr>
          <xdr:cNvSpPr/>
        </xdr:nvSpPr>
        <xdr:spPr>
          <a:xfrm>
            <a:off x="10156747" y="2944440"/>
            <a:ext cx="990601" cy="3467099"/>
          </a:xfrm>
          <a:prstGeom prst="accentBorderCallout2">
            <a:avLst>
              <a:gd name="adj1" fmla="val 6959"/>
              <a:gd name="adj2" fmla="val -4387"/>
              <a:gd name="adj3" fmla="val -8355"/>
              <a:gd name="adj4" fmla="val -21638"/>
              <a:gd name="adj5" fmla="val -6220"/>
              <a:gd name="adj6" fmla="val -52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有期雇用社員の人事制度上の位置付けを、人事制度、就業規則、賃金規程等で明確にしておくことが重要です。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　処遇の違いをきちんと</a:t>
            </a:r>
            <a:r>
              <a:rPr kumimoji="1" lang="ja-JP" altLang="ja-JP" sz="1100" b="1" i="0">
                <a:solidFill>
                  <a:schemeClr val="dk1"/>
                </a:solidFill>
                <a:effectLst/>
                <a:latin typeface="+mn-lt"/>
                <a:ea typeface="+mn-ea"/>
                <a:cs typeface="+mn-cs"/>
              </a:rPr>
              <a:t>有期雇用社員に</a:t>
            </a:r>
            <a:r>
              <a:rPr kumimoji="1" lang="ja-JP" altLang="en-US" sz="1100" b="1" i="0" u="none" strike="noStrike">
                <a:solidFill>
                  <a:schemeClr val="dk1"/>
                </a:solidFill>
                <a:effectLst/>
                <a:latin typeface="+mn-lt"/>
                <a:ea typeface="+mn-ea"/>
                <a:cs typeface="+mn-cs"/>
              </a:rPr>
              <a:t>説明できるように、人事上の相違点を明確にしておきます。</a:t>
            </a:r>
            <a:endParaRPr kumimoji="1" lang="ja-JP" altLang="en-US" sz="1100"/>
          </a:p>
        </xdr:txBody>
      </xdr:sp>
      <xdr:sp macro="" textlink="">
        <xdr:nvSpPr>
          <xdr:cNvPr id="143" name="楕円 142">
            <a:extLst>
              <a:ext uri="{FF2B5EF4-FFF2-40B4-BE49-F238E27FC236}">
                <a16:creationId xmlns:a16="http://schemas.microsoft.com/office/drawing/2014/main" id="{AAD7ECCA-17BF-4D9D-838E-B8BF28009599}"/>
              </a:ext>
            </a:extLst>
          </xdr:cNvPr>
          <xdr:cNvSpPr/>
        </xdr:nvSpPr>
        <xdr:spPr>
          <a:xfrm>
            <a:off x="5847889" y="1168058"/>
            <a:ext cx="4114800" cy="6010276"/>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3</xdr:col>
      <xdr:colOff>104775</xdr:colOff>
      <xdr:row>189</xdr:row>
      <xdr:rowOff>104777</xdr:rowOff>
    </xdr:from>
    <xdr:to>
      <xdr:col>17</xdr:col>
      <xdr:colOff>47625</xdr:colOff>
      <xdr:row>205</xdr:row>
      <xdr:rowOff>184152</xdr:rowOff>
    </xdr:to>
    <xdr:grpSp>
      <xdr:nvGrpSpPr>
        <xdr:cNvPr id="10" name="グループ化 9">
          <a:extLst>
            <a:ext uri="{FF2B5EF4-FFF2-40B4-BE49-F238E27FC236}">
              <a16:creationId xmlns:a16="http://schemas.microsoft.com/office/drawing/2014/main" id="{17DB36F6-5CE1-5390-AD02-7332489B4E22}"/>
            </a:ext>
          </a:extLst>
        </xdr:cNvPr>
        <xdr:cNvGrpSpPr/>
      </xdr:nvGrpSpPr>
      <xdr:grpSpPr>
        <a:xfrm>
          <a:off x="607695" y="47333537"/>
          <a:ext cx="8477250" cy="4064635"/>
          <a:chOff x="657225" y="42519602"/>
          <a:chExt cx="9544050" cy="4041775"/>
        </a:xfrm>
      </xdr:grpSpPr>
      <xdr:grpSp>
        <xdr:nvGrpSpPr>
          <xdr:cNvPr id="70" name="グループ化 69">
            <a:extLst>
              <a:ext uri="{FF2B5EF4-FFF2-40B4-BE49-F238E27FC236}">
                <a16:creationId xmlns:a16="http://schemas.microsoft.com/office/drawing/2014/main" id="{6A644184-B271-47DA-8187-0BC232A70416}"/>
              </a:ext>
            </a:extLst>
          </xdr:cNvPr>
          <xdr:cNvGrpSpPr/>
        </xdr:nvGrpSpPr>
        <xdr:grpSpPr>
          <a:xfrm>
            <a:off x="1638300" y="42519602"/>
            <a:ext cx="8562975" cy="4041775"/>
            <a:chOff x="1962150" y="25793700"/>
            <a:chExt cx="8562975" cy="4063958"/>
          </a:xfrm>
        </xdr:grpSpPr>
        <xdr:grpSp>
          <xdr:nvGrpSpPr>
            <xdr:cNvPr id="71" name="グループ化 70">
              <a:extLst>
                <a:ext uri="{FF2B5EF4-FFF2-40B4-BE49-F238E27FC236}">
                  <a16:creationId xmlns:a16="http://schemas.microsoft.com/office/drawing/2014/main" id="{E4D282FE-9D81-437C-99D1-E64CBA4FF4C1}"/>
                </a:ext>
              </a:extLst>
            </xdr:cNvPr>
            <xdr:cNvGrpSpPr/>
          </xdr:nvGrpSpPr>
          <xdr:grpSpPr>
            <a:xfrm>
              <a:off x="1962150" y="26727150"/>
              <a:ext cx="5934075" cy="2200275"/>
              <a:chOff x="1981200" y="26727150"/>
              <a:chExt cx="5457825" cy="1763395"/>
            </a:xfrm>
          </xdr:grpSpPr>
          <xdr:pic>
            <xdr:nvPicPr>
              <xdr:cNvPr id="76" name="図 75">
                <a:extLst>
                  <a:ext uri="{FF2B5EF4-FFF2-40B4-BE49-F238E27FC236}">
                    <a16:creationId xmlns:a16="http://schemas.microsoft.com/office/drawing/2014/main" id="{8C140AED-E19B-4BB4-A133-32A4A1128743}"/>
                  </a:ext>
                </a:extLst>
              </xdr:cNvPr>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981200" y="26784300"/>
                <a:ext cx="5399405" cy="1706245"/>
              </a:xfrm>
              <a:prstGeom prst="rect">
                <a:avLst/>
              </a:prstGeom>
              <a:noFill/>
              <a:ln>
                <a:noFill/>
              </a:ln>
            </xdr:spPr>
          </xdr:pic>
          <xdr:sp macro="" textlink="">
            <xdr:nvSpPr>
              <xdr:cNvPr id="77" name="楕円 76">
                <a:extLst>
                  <a:ext uri="{FF2B5EF4-FFF2-40B4-BE49-F238E27FC236}">
                    <a16:creationId xmlns:a16="http://schemas.microsoft.com/office/drawing/2014/main" id="{45103EAB-B978-4A8B-8AF4-05ABB0A539AE}"/>
                  </a:ext>
                </a:extLst>
              </xdr:cNvPr>
              <xdr:cNvSpPr/>
            </xdr:nvSpPr>
            <xdr:spPr>
              <a:xfrm>
                <a:off x="3476624" y="27051000"/>
                <a:ext cx="3933825" cy="356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8" name="楕円 77">
                <a:extLst>
                  <a:ext uri="{FF2B5EF4-FFF2-40B4-BE49-F238E27FC236}">
                    <a16:creationId xmlns:a16="http://schemas.microsoft.com/office/drawing/2014/main" id="{C4599F19-EBC7-48FB-8ECE-29277CEDEBC4}"/>
                  </a:ext>
                </a:extLst>
              </xdr:cNvPr>
              <xdr:cNvSpPr/>
            </xdr:nvSpPr>
            <xdr:spPr>
              <a:xfrm>
                <a:off x="4171950" y="276987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9" name="楕円 78">
                <a:extLst>
                  <a:ext uri="{FF2B5EF4-FFF2-40B4-BE49-F238E27FC236}">
                    <a16:creationId xmlns:a16="http://schemas.microsoft.com/office/drawing/2014/main" id="{E85B1A21-9C9D-4553-A43F-7312A8CF0C3B}"/>
                  </a:ext>
                </a:extLst>
              </xdr:cNvPr>
              <xdr:cNvSpPr/>
            </xdr:nvSpPr>
            <xdr:spPr>
              <a:xfrm>
                <a:off x="5743575" y="276987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0" name="楕円 79">
                <a:extLst>
                  <a:ext uri="{FF2B5EF4-FFF2-40B4-BE49-F238E27FC236}">
                    <a16:creationId xmlns:a16="http://schemas.microsoft.com/office/drawing/2014/main" id="{40336D9B-C7A1-4D3B-970B-F79C5EF831BC}"/>
                  </a:ext>
                </a:extLst>
              </xdr:cNvPr>
              <xdr:cNvSpPr/>
            </xdr:nvSpPr>
            <xdr:spPr>
              <a:xfrm>
                <a:off x="4229100" y="27936825"/>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1" name="楕円 80">
                <a:extLst>
                  <a:ext uri="{FF2B5EF4-FFF2-40B4-BE49-F238E27FC236}">
                    <a16:creationId xmlns:a16="http://schemas.microsoft.com/office/drawing/2014/main" id="{65929A3F-64DC-4CBD-B18A-85DA8BF9D5D7}"/>
                  </a:ext>
                </a:extLst>
              </xdr:cNvPr>
              <xdr:cNvSpPr/>
            </xdr:nvSpPr>
            <xdr:spPr>
              <a:xfrm>
                <a:off x="2638425" y="279273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2" name="楕円 81">
                <a:extLst>
                  <a:ext uri="{FF2B5EF4-FFF2-40B4-BE49-F238E27FC236}">
                    <a16:creationId xmlns:a16="http://schemas.microsoft.com/office/drawing/2014/main" id="{6B5E520D-664C-4AA8-A74E-15AE1BE2E595}"/>
                  </a:ext>
                </a:extLst>
              </xdr:cNvPr>
              <xdr:cNvSpPr/>
            </xdr:nvSpPr>
            <xdr:spPr>
              <a:xfrm>
                <a:off x="2647950" y="26727150"/>
                <a:ext cx="4791075" cy="356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72" name="吹き出し: 折線 (枠付き、強調線付き) 71">
              <a:extLst>
                <a:ext uri="{FF2B5EF4-FFF2-40B4-BE49-F238E27FC236}">
                  <a16:creationId xmlns:a16="http://schemas.microsoft.com/office/drawing/2014/main" id="{8AE5DB53-FB82-424E-ABFA-10C723DAFC0B}"/>
                </a:ext>
              </a:extLst>
            </xdr:cNvPr>
            <xdr:cNvSpPr/>
          </xdr:nvSpPr>
          <xdr:spPr>
            <a:xfrm>
              <a:off x="2390774" y="25793700"/>
              <a:ext cx="1866901" cy="885825"/>
            </a:xfrm>
            <a:prstGeom prst="accentBorderCallout2">
              <a:avLst>
                <a:gd name="adj1" fmla="val 40673"/>
                <a:gd name="adj2" fmla="val 102183"/>
                <a:gd name="adj3" fmla="val 51805"/>
                <a:gd name="adj4" fmla="val 121899"/>
                <a:gd name="adj5" fmla="val 112175"/>
                <a:gd name="adj6" fmla="val 12045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代表事業所（本社）並びに本社と異なる区分を設ける事業所名をそれぞれ区分して入力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73" name="吹き出し: 折線 (枠付き、強調線付き) 72">
              <a:extLst>
                <a:ext uri="{FF2B5EF4-FFF2-40B4-BE49-F238E27FC236}">
                  <a16:creationId xmlns:a16="http://schemas.microsoft.com/office/drawing/2014/main" id="{DD3A50CC-91F7-4370-8449-7463B05D1793}"/>
                </a:ext>
              </a:extLst>
            </xdr:cNvPr>
            <xdr:cNvSpPr/>
          </xdr:nvSpPr>
          <xdr:spPr>
            <a:xfrm>
              <a:off x="5562600" y="26155650"/>
              <a:ext cx="2409825" cy="476250"/>
            </a:xfrm>
            <a:prstGeom prst="accentBorderCallout2">
              <a:avLst>
                <a:gd name="adj1" fmla="val 44673"/>
                <a:gd name="adj2" fmla="val -1770"/>
                <a:gd name="adj3" fmla="val 47805"/>
                <a:gd name="adj4" fmla="val -24741"/>
                <a:gd name="adj5" fmla="val 246175"/>
                <a:gd name="adj6" fmla="val -77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事業所参照番号を変更するのであれば変更入力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74" name="吹き出し: 折線 (枠付き、強調線付き) 73">
              <a:extLst>
                <a:ext uri="{FF2B5EF4-FFF2-40B4-BE49-F238E27FC236}">
                  <a16:creationId xmlns:a16="http://schemas.microsoft.com/office/drawing/2014/main" id="{2A36D9BA-82B9-400A-981E-6C1218248AA8}"/>
                </a:ext>
              </a:extLst>
            </xdr:cNvPr>
            <xdr:cNvSpPr/>
          </xdr:nvSpPr>
          <xdr:spPr>
            <a:xfrm>
              <a:off x="8134350" y="27165300"/>
              <a:ext cx="2390775" cy="2066925"/>
            </a:xfrm>
            <a:prstGeom prst="accentBorderCallout2">
              <a:avLst>
                <a:gd name="adj1" fmla="val 73723"/>
                <a:gd name="adj2" fmla="val -1852"/>
                <a:gd name="adj3" fmla="val 77945"/>
                <a:gd name="adj4" fmla="val -14365"/>
                <a:gd name="adj5" fmla="val 50551"/>
                <a:gd name="adj6" fmla="val -586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代表事業所（本社）と異なる区分の事業所は、設計初年度から、各区分事業所ごとの最低賃金と初号賃金を決定して入力します。</a:t>
              </a:r>
              <a:endParaRPr lang="en-US" altLang="ja-JP" sz="1100" b="1" i="0" u="none" strike="noStrike">
                <a:solidFill>
                  <a:schemeClr val="dk1"/>
                </a:solidFill>
                <a:effectLst/>
                <a:latin typeface="+mn-lt"/>
                <a:ea typeface="+mn-ea"/>
                <a:cs typeface="+mn-cs"/>
              </a:endParaRPr>
            </a:p>
            <a:p>
              <a:pPr algn="l"/>
              <a:r>
                <a:rPr kumimoji="1" lang="en-US" altLang="ja-JP" sz="1100" b="1" i="0" u="none" strike="noStrike">
                  <a:solidFill>
                    <a:schemeClr val="dk1"/>
                  </a:solidFill>
                  <a:effectLst/>
                  <a:latin typeface="+mn-lt"/>
                  <a:ea typeface="+mn-ea"/>
                  <a:cs typeface="+mn-cs"/>
                </a:rPr>
                <a:t>※</a:t>
              </a:r>
              <a:r>
                <a:rPr kumimoji="1" lang="ja-JP" altLang="en-US" sz="1100" b="1" i="0" u="none" strike="noStrike">
                  <a:solidFill>
                    <a:schemeClr val="dk1"/>
                  </a:solidFill>
                  <a:effectLst/>
                  <a:latin typeface="+mn-lt"/>
                  <a:ea typeface="+mn-ea"/>
                  <a:cs typeface="+mn-cs"/>
                </a:rPr>
                <a:t>該当事業所の初号賃金は、本社の設計時間給、該当事業所の最低賃金、地域の雇用情勢等を総合判断して個々に決定します。</a:t>
              </a:r>
              <a:endParaRPr kumimoji="1"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２年目以降も同様に検討して、毎年入力します。</a:t>
              </a:r>
              <a:endParaRPr kumimoji="1" lang="ja-JP" altLang="en-US" sz="1100"/>
            </a:p>
          </xdr:txBody>
        </xdr:sp>
        <xdr:sp macro="" textlink="">
          <xdr:nvSpPr>
            <xdr:cNvPr id="75" name="吹き出し: 折線 (枠付き、強調線付き) 74">
              <a:extLst>
                <a:ext uri="{FF2B5EF4-FFF2-40B4-BE49-F238E27FC236}">
                  <a16:creationId xmlns:a16="http://schemas.microsoft.com/office/drawing/2014/main" id="{A3C75380-F57D-41ED-99EF-8FF2125D2486}"/>
                </a:ext>
              </a:extLst>
            </xdr:cNvPr>
            <xdr:cNvSpPr/>
          </xdr:nvSpPr>
          <xdr:spPr>
            <a:xfrm>
              <a:off x="4222673" y="28925771"/>
              <a:ext cx="3371850" cy="931887"/>
            </a:xfrm>
            <a:prstGeom prst="accentBorderCallout2">
              <a:avLst>
                <a:gd name="adj1" fmla="val 44673"/>
                <a:gd name="adj2" fmla="val -1770"/>
                <a:gd name="adj3" fmla="val 47805"/>
                <a:gd name="adj4" fmla="val -24741"/>
                <a:gd name="adj5" fmla="val -50103"/>
                <a:gd name="adj6" fmla="val -292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代表事業所（本社）も、２年目以降は、最低賃金の発表を確認しながら、初号賃金を決定して入力します。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変更がなくても、最低賃金および初号賃金は入力しておきます。</a:t>
              </a:r>
              <a:endParaRPr kumimoji="1" lang="ja-JP" altLang="en-US" sz="1100"/>
            </a:p>
          </xdr:txBody>
        </xdr:sp>
      </xdr:grpSp>
      <xdr:sp macro="" textlink="">
        <xdr:nvSpPr>
          <xdr:cNvPr id="8" name="吹き出し: 折線 (枠付き、強調線付き) 7">
            <a:extLst>
              <a:ext uri="{FF2B5EF4-FFF2-40B4-BE49-F238E27FC236}">
                <a16:creationId xmlns:a16="http://schemas.microsoft.com/office/drawing/2014/main" id="{865316D5-D9AA-47CD-BFB1-9A524BEAD98E}"/>
              </a:ext>
            </a:extLst>
          </xdr:cNvPr>
          <xdr:cNvSpPr/>
        </xdr:nvSpPr>
        <xdr:spPr>
          <a:xfrm>
            <a:off x="657225" y="44348400"/>
            <a:ext cx="781050" cy="1676400"/>
          </a:xfrm>
          <a:prstGeom prst="accentBorderCallout2">
            <a:avLst>
              <a:gd name="adj1" fmla="val 50673"/>
              <a:gd name="adj2" fmla="val 104151"/>
              <a:gd name="adj3" fmla="val 29579"/>
              <a:gd name="adj4" fmla="val 121382"/>
              <a:gd name="adj5" fmla="val 31366"/>
              <a:gd name="adj6" fmla="val 14411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0" lang="ja-JP" altLang="en-US" sz="1100" b="1" i="0" u="none" strike="noStrike">
                <a:solidFill>
                  <a:schemeClr val="dk1"/>
                </a:solidFill>
                <a:effectLst/>
                <a:latin typeface="+mn-lt"/>
                <a:ea typeface="+mn-ea"/>
                <a:cs typeface="+mn-cs"/>
              </a:rPr>
              <a:t>設計初年度および次年度以降を自動表示します。</a:t>
            </a:r>
            <a:endParaRPr kumimoji="1" lang="ja-JP" altLang="en-US" sz="1100"/>
          </a:p>
        </xdr:txBody>
      </xdr:sp>
    </xdr:grpSp>
    <xdr:clientData/>
  </xdr:twoCellAnchor>
  <xdr:twoCellAnchor>
    <xdr:from>
      <xdr:col>13</xdr:col>
      <xdr:colOff>9524</xdr:colOff>
      <xdr:row>206</xdr:row>
      <xdr:rowOff>219075</xdr:rowOff>
    </xdr:from>
    <xdr:to>
      <xdr:col>17</xdr:col>
      <xdr:colOff>381000</xdr:colOff>
      <xdr:row>218</xdr:row>
      <xdr:rowOff>57150</xdr:rowOff>
    </xdr:to>
    <xdr:sp macro="" textlink="">
      <xdr:nvSpPr>
        <xdr:cNvPr id="36" name="フローチャート: 複数書類 35">
          <a:extLst>
            <a:ext uri="{FF2B5EF4-FFF2-40B4-BE49-F238E27FC236}">
              <a16:creationId xmlns:a16="http://schemas.microsoft.com/office/drawing/2014/main" id="{2862568F-6C74-0226-EB11-4E4C7BC533C7}"/>
            </a:ext>
          </a:extLst>
        </xdr:cNvPr>
        <xdr:cNvSpPr/>
      </xdr:nvSpPr>
      <xdr:spPr>
        <a:xfrm>
          <a:off x="7419974" y="46843950"/>
          <a:ext cx="3114676" cy="2809875"/>
        </a:xfrm>
        <a:prstGeom prst="flowChartMultidocumen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 このファイルで、一度に５事業所のサラリースケールの設計ができるよう、シート数を増やしました。</a:t>
          </a:r>
          <a:endParaRPr kumimoji="1" lang="en-US" altLang="ja-JP" sz="1600">
            <a:solidFill>
              <a:schemeClr val="tx1"/>
            </a:solidFill>
          </a:endParaRPr>
        </a:p>
        <a:p>
          <a:pPr algn="l"/>
          <a:r>
            <a:rPr kumimoji="1" lang="ja-JP" altLang="en-US" sz="1600">
              <a:solidFill>
                <a:schemeClr val="tx1"/>
              </a:solidFill>
            </a:rPr>
            <a:t>★ 事業所数が５を超えるときは、ファイルをコピーして別ファイルで作成します。</a:t>
          </a:r>
          <a:endParaRPr kumimoji="1" lang="en-US" altLang="ja-JP" sz="1600">
            <a:solidFill>
              <a:schemeClr val="tx1"/>
            </a:solidFill>
          </a:endParaRPr>
        </a:p>
        <a:p>
          <a:pPr algn="l"/>
          <a:endParaRPr kumimoji="1" lang="ja-JP" altLang="en-US" sz="1600">
            <a:solidFill>
              <a:schemeClr val="tx1"/>
            </a:solidFill>
          </a:endParaRPr>
        </a:p>
      </xdr:txBody>
    </xdr:sp>
    <xdr:clientData/>
  </xdr:twoCellAnchor>
  <xdr:twoCellAnchor>
    <xdr:from>
      <xdr:col>13</xdr:col>
      <xdr:colOff>600075</xdr:colOff>
      <xdr:row>233</xdr:row>
      <xdr:rowOff>123824</xdr:rowOff>
    </xdr:from>
    <xdr:to>
      <xdr:col>18</xdr:col>
      <xdr:colOff>409575</xdr:colOff>
      <xdr:row>243</xdr:row>
      <xdr:rowOff>152400</xdr:rowOff>
    </xdr:to>
    <xdr:sp macro="" textlink="">
      <xdr:nvSpPr>
        <xdr:cNvPr id="37" name="フローチャート: 複数書類 36">
          <a:extLst>
            <a:ext uri="{FF2B5EF4-FFF2-40B4-BE49-F238E27FC236}">
              <a16:creationId xmlns:a16="http://schemas.microsoft.com/office/drawing/2014/main" id="{D7D368E3-8D6C-4366-BB5E-CB1B7B8494A7}"/>
            </a:ext>
          </a:extLst>
        </xdr:cNvPr>
        <xdr:cNvSpPr/>
      </xdr:nvSpPr>
      <xdr:spPr>
        <a:xfrm>
          <a:off x="8010525" y="53435249"/>
          <a:ext cx="3238500" cy="2505076"/>
        </a:xfrm>
        <a:prstGeom prst="flowChartMultidocumen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 このファイルで、一度に５事業所の賃金表の設計ができるよう、シート数を増やしました。</a:t>
          </a:r>
          <a:endParaRPr kumimoji="1" lang="en-US" altLang="ja-JP" sz="16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tx1"/>
              </a:solidFill>
              <a:effectLst/>
              <a:latin typeface="+mn-lt"/>
              <a:ea typeface="+mn-ea"/>
              <a:cs typeface="+mn-cs"/>
            </a:rPr>
            <a:t>★ 事業所数が５を超えるときは、ファイルをコピーして別ファイルで作成します。</a:t>
          </a:r>
          <a:endParaRPr lang="ja-JP" altLang="ja-JP" sz="1600">
            <a:solidFill>
              <a:schemeClr val="tx1"/>
            </a:solidFill>
            <a:effectLst/>
          </a:endParaRPr>
        </a:p>
        <a:p>
          <a:pPr algn="l"/>
          <a:endParaRPr kumimoji="1" lang="ja-JP" altLang="en-US" sz="1600">
            <a:solidFill>
              <a:schemeClr val="tx1"/>
            </a:solidFill>
          </a:endParaRPr>
        </a:p>
      </xdr:txBody>
    </xdr:sp>
    <xdr:clientData/>
  </xdr:twoCellAnchor>
  <xdr:twoCellAnchor>
    <xdr:from>
      <xdr:col>2</xdr:col>
      <xdr:colOff>161925</xdr:colOff>
      <xdr:row>5</xdr:row>
      <xdr:rowOff>66675</xdr:rowOff>
    </xdr:from>
    <xdr:to>
      <xdr:col>17</xdr:col>
      <xdr:colOff>3156</xdr:colOff>
      <xdr:row>18</xdr:row>
      <xdr:rowOff>219078</xdr:rowOff>
    </xdr:to>
    <xdr:grpSp>
      <xdr:nvGrpSpPr>
        <xdr:cNvPr id="44" name="グループ化 43">
          <a:extLst>
            <a:ext uri="{FF2B5EF4-FFF2-40B4-BE49-F238E27FC236}">
              <a16:creationId xmlns:a16="http://schemas.microsoft.com/office/drawing/2014/main" id="{62DD0EE0-2472-414A-B609-8EFE8929BF88}"/>
            </a:ext>
          </a:extLst>
        </xdr:cNvPr>
        <xdr:cNvGrpSpPr/>
      </xdr:nvGrpSpPr>
      <xdr:grpSpPr>
        <a:xfrm>
          <a:off x="413385" y="1118235"/>
          <a:ext cx="8627091" cy="3421383"/>
          <a:chOff x="285750" y="1047750"/>
          <a:chExt cx="9718656" cy="3371853"/>
        </a:xfrm>
      </xdr:grpSpPr>
      <xdr:sp macro="" textlink="">
        <xdr:nvSpPr>
          <xdr:cNvPr id="47" name="四角形: 角を丸くする 46">
            <a:extLst>
              <a:ext uri="{FF2B5EF4-FFF2-40B4-BE49-F238E27FC236}">
                <a16:creationId xmlns:a16="http://schemas.microsoft.com/office/drawing/2014/main" id="{4F5F5A70-0623-B8CE-102F-82308303EE19}"/>
              </a:ext>
            </a:extLst>
          </xdr:cNvPr>
          <xdr:cNvSpPr/>
        </xdr:nvSpPr>
        <xdr:spPr>
          <a:xfrm>
            <a:off x="532986" y="1977473"/>
            <a:ext cx="1591089" cy="412132"/>
          </a:xfrm>
          <a:prstGeom prst="roundRect">
            <a:avLst/>
          </a:prstGeom>
          <a:solidFill>
            <a:srgbClr val="FF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ctr"/>
            <a:r>
              <a:rPr kumimoji="1" lang="ja-JP" altLang="en-US" sz="1200" b="1">
                <a:solidFill>
                  <a:schemeClr val="tx1"/>
                </a:solidFill>
                <a:latin typeface="游ゴシック Medium" panose="020B0500000000000000" pitchFamily="50" charset="-128"/>
                <a:ea typeface="游ゴシック Medium" panose="020B0500000000000000" pitchFamily="50" charset="-128"/>
              </a:rPr>
              <a:t>導入手順の説明</a:t>
            </a:r>
          </a:p>
        </xdr:txBody>
      </xdr:sp>
      <xdr:grpSp>
        <xdr:nvGrpSpPr>
          <xdr:cNvPr id="50" name="グループ化 49">
            <a:extLst>
              <a:ext uri="{FF2B5EF4-FFF2-40B4-BE49-F238E27FC236}">
                <a16:creationId xmlns:a16="http://schemas.microsoft.com/office/drawing/2014/main" id="{2DEA3772-EC7B-9EBF-8DAB-3B596AB44885}"/>
              </a:ext>
            </a:extLst>
          </xdr:cNvPr>
          <xdr:cNvGrpSpPr/>
        </xdr:nvGrpSpPr>
        <xdr:grpSpPr>
          <a:xfrm>
            <a:off x="285750" y="1047750"/>
            <a:ext cx="9718656" cy="3371853"/>
            <a:chOff x="350441" y="1068457"/>
            <a:chExt cx="9718656" cy="3371853"/>
          </a:xfrm>
        </xdr:grpSpPr>
        <xdr:grpSp>
          <xdr:nvGrpSpPr>
            <xdr:cNvPr id="148" name="グループ化 147">
              <a:extLst>
                <a:ext uri="{FF2B5EF4-FFF2-40B4-BE49-F238E27FC236}">
                  <a16:creationId xmlns:a16="http://schemas.microsoft.com/office/drawing/2014/main" id="{BC506083-613B-5710-FABA-22AFE70C48F9}"/>
                </a:ext>
              </a:extLst>
            </xdr:cNvPr>
            <xdr:cNvGrpSpPr/>
          </xdr:nvGrpSpPr>
          <xdr:grpSpPr>
            <a:xfrm>
              <a:off x="350441" y="1068457"/>
              <a:ext cx="9718656" cy="3371853"/>
              <a:chOff x="588817" y="1056409"/>
              <a:chExt cx="9681802" cy="3329950"/>
            </a:xfrm>
          </xdr:grpSpPr>
          <xdr:grpSp>
            <xdr:nvGrpSpPr>
              <xdr:cNvPr id="150" name="グループ化 149">
                <a:extLst>
                  <a:ext uri="{FF2B5EF4-FFF2-40B4-BE49-F238E27FC236}">
                    <a16:creationId xmlns:a16="http://schemas.microsoft.com/office/drawing/2014/main" id="{35C99299-5BC3-8BBA-6BF7-70023ADF35A7}"/>
                  </a:ext>
                </a:extLst>
              </xdr:cNvPr>
              <xdr:cNvGrpSpPr/>
            </xdr:nvGrpSpPr>
            <xdr:grpSpPr>
              <a:xfrm>
                <a:off x="588817" y="1194202"/>
                <a:ext cx="7595440" cy="3192157"/>
                <a:chOff x="770323" y="1143000"/>
                <a:chExt cx="7571061" cy="3192157"/>
              </a:xfrm>
            </xdr:grpSpPr>
            <xdr:grpSp>
              <xdr:nvGrpSpPr>
                <xdr:cNvPr id="154" name="グループ化 153">
                  <a:extLst>
                    <a:ext uri="{FF2B5EF4-FFF2-40B4-BE49-F238E27FC236}">
                      <a16:creationId xmlns:a16="http://schemas.microsoft.com/office/drawing/2014/main" id="{4A02DD1E-6785-0A19-042A-B9E79D2B381C}"/>
                    </a:ext>
                  </a:extLst>
                </xdr:cNvPr>
                <xdr:cNvGrpSpPr/>
              </xdr:nvGrpSpPr>
              <xdr:grpSpPr>
                <a:xfrm>
                  <a:off x="770323" y="1143000"/>
                  <a:ext cx="7571061" cy="3192157"/>
                  <a:chOff x="268676" y="1019175"/>
                  <a:chExt cx="7571061" cy="3192157"/>
                </a:xfrm>
              </xdr:grpSpPr>
              <xdr:sp macro="" textlink="">
                <xdr:nvSpPr>
                  <xdr:cNvPr id="156" name="四角形: 角を丸くする 155">
                    <a:hlinkClick xmlns:r="http://schemas.openxmlformats.org/officeDocument/2006/relationships" r:id="rId15"/>
                    <a:extLst>
                      <a:ext uri="{FF2B5EF4-FFF2-40B4-BE49-F238E27FC236}">
                        <a16:creationId xmlns:a16="http://schemas.microsoft.com/office/drawing/2014/main" id="{9188EC6A-E133-2566-8BBA-C79F277FF2E6}"/>
                      </a:ext>
                    </a:extLst>
                  </xdr:cNvPr>
                  <xdr:cNvSpPr/>
                </xdr:nvSpPr>
                <xdr:spPr>
                  <a:xfrm>
                    <a:off x="525049" y="1143000"/>
                    <a:ext cx="1650684" cy="410400"/>
                  </a:xfrm>
                  <a:prstGeom prst="roundRect">
                    <a:avLst/>
                  </a:prstGeom>
                  <a:solidFill>
                    <a:srgbClr val="FF00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８．使用上の注意</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157" name="矢印: 折線 156">
                    <a:extLst>
                      <a:ext uri="{FF2B5EF4-FFF2-40B4-BE49-F238E27FC236}">
                        <a16:creationId xmlns:a16="http://schemas.microsoft.com/office/drawing/2014/main" id="{AA12D861-B446-1D86-0C80-1AD350E9A809}"/>
                      </a:ext>
                    </a:extLst>
                  </xdr:cNvPr>
                  <xdr:cNvSpPr/>
                </xdr:nvSpPr>
                <xdr:spPr>
                  <a:xfrm rot="14127606" flipH="1">
                    <a:off x="281764" y="1053970"/>
                    <a:ext cx="221581" cy="247757"/>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grpSp>
                <xdr:nvGrpSpPr>
                  <xdr:cNvPr id="158" name="グループ化 157">
                    <a:extLst>
                      <a:ext uri="{FF2B5EF4-FFF2-40B4-BE49-F238E27FC236}">
                        <a16:creationId xmlns:a16="http://schemas.microsoft.com/office/drawing/2014/main" id="{CB76868C-B039-DA12-F93B-F38EE5878BED}"/>
                      </a:ext>
                    </a:extLst>
                  </xdr:cNvPr>
                  <xdr:cNvGrpSpPr/>
                </xdr:nvGrpSpPr>
                <xdr:grpSpPr>
                  <a:xfrm>
                    <a:off x="2419353" y="1019175"/>
                    <a:ext cx="5420384" cy="3192157"/>
                    <a:chOff x="2419353" y="1019175"/>
                    <a:chExt cx="5420384" cy="3192157"/>
                  </a:xfrm>
                </xdr:grpSpPr>
                <xdr:sp macro="" textlink="">
                  <xdr:nvSpPr>
                    <xdr:cNvPr id="159" name="四角形: 角を丸くする 158">
                      <a:hlinkClick xmlns:r="http://schemas.openxmlformats.org/officeDocument/2006/relationships" r:id="rId16"/>
                      <a:extLst>
                        <a:ext uri="{FF2B5EF4-FFF2-40B4-BE49-F238E27FC236}">
                          <a16:creationId xmlns:a16="http://schemas.microsoft.com/office/drawing/2014/main" id="{EB7CDAB7-CC3B-96F8-A9A0-4BF452DCF543}"/>
                        </a:ext>
                      </a:extLst>
                    </xdr:cNvPr>
                    <xdr:cNvSpPr/>
                  </xdr:nvSpPr>
                  <xdr:spPr>
                    <a:xfrm>
                      <a:off x="2666999" y="1748271"/>
                      <a:ext cx="2520000" cy="410400"/>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２．サラリースケールの設計</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160" name="四角形: 角を丸くする 159">
                      <a:hlinkClick xmlns:r="http://schemas.openxmlformats.org/officeDocument/2006/relationships" r:id="rId17"/>
                      <a:extLst>
                        <a:ext uri="{FF2B5EF4-FFF2-40B4-BE49-F238E27FC236}">
                          <a16:creationId xmlns:a16="http://schemas.microsoft.com/office/drawing/2014/main" id="{C692C8F1-B9CD-A67B-21AF-B337E900433A}"/>
                        </a:ext>
                      </a:extLst>
                    </xdr:cNvPr>
                    <xdr:cNvSpPr/>
                  </xdr:nvSpPr>
                  <xdr:spPr>
                    <a:xfrm>
                      <a:off x="2657475" y="1143000"/>
                      <a:ext cx="2520000" cy="410400"/>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１．制度のフレーム設計</a:t>
                      </a:r>
                      <a:endParaRPr kumimoji="1" lang="en-US" altLang="ja-JP"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xdr:txBody>
                </xdr:sp>
                <xdr:grpSp>
                  <xdr:nvGrpSpPr>
                    <xdr:cNvPr id="161" name="グループ化 160">
                      <a:extLst>
                        <a:ext uri="{FF2B5EF4-FFF2-40B4-BE49-F238E27FC236}">
                          <a16:creationId xmlns:a16="http://schemas.microsoft.com/office/drawing/2014/main" id="{1F11C7EA-F282-F8EA-E8DF-1E244C1D99A7}"/>
                        </a:ext>
                      </a:extLst>
                    </xdr:cNvPr>
                    <xdr:cNvGrpSpPr/>
                  </xdr:nvGrpSpPr>
                  <xdr:grpSpPr>
                    <a:xfrm>
                      <a:off x="2419353" y="1019926"/>
                      <a:ext cx="228596" cy="1789814"/>
                      <a:chOff x="2409828" y="1019926"/>
                      <a:chExt cx="228596" cy="1789814"/>
                    </a:xfrm>
                  </xdr:grpSpPr>
                  <xdr:sp macro="" textlink="">
                    <xdr:nvSpPr>
                      <xdr:cNvPr id="170" name="矢印: 折線 169">
                        <a:extLst>
                          <a:ext uri="{FF2B5EF4-FFF2-40B4-BE49-F238E27FC236}">
                            <a16:creationId xmlns:a16="http://schemas.microsoft.com/office/drawing/2014/main" id="{29067270-C392-127B-2868-E052708A102C}"/>
                          </a:ext>
                        </a:extLst>
                      </xdr:cNvPr>
                      <xdr:cNvSpPr/>
                    </xdr:nvSpPr>
                    <xdr:spPr>
                      <a:xfrm rot="16200000" flipH="1">
                        <a:off x="1622166" y="1807588"/>
                        <a:ext cx="1789814" cy="214490"/>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71" name="正方形/長方形 170">
                        <a:extLst>
                          <a:ext uri="{FF2B5EF4-FFF2-40B4-BE49-F238E27FC236}">
                            <a16:creationId xmlns:a16="http://schemas.microsoft.com/office/drawing/2014/main" id="{E1C0EDDF-CC77-FCEA-792B-2EA4E3254A93}"/>
                          </a:ext>
                        </a:extLst>
                      </xdr:cNvPr>
                      <xdr:cNvSpPr/>
                    </xdr:nvSpPr>
                    <xdr:spPr>
                      <a:xfrm>
                        <a:off x="2514599" y="130492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72" name="正方形/長方形 171">
                        <a:extLst>
                          <a:ext uri="{FF2B5EF4-FFF2-40B4-BE49-F238E27FC236}">
                            <a16:creationId xmlns:a16="http://schemas.microsoft.com/office/drawing/2014/main" id="{E3E88CE7-FD92-5DA3-6C0C-BB4FA8981A4C}"/>
                          </a:ext>
                        </a:extLst>
                      </xdr:cNvPr>
                      <xdr:cNvSpPr/>
                    </xdr:nvSpPr>
                    <xdr:spPr>
                      <a:xfrm>
                        <a:off x="2524124" y="198120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grpSp>
                <xdr:grpSp>
                  <xdr:nvGrpSpPr>
                    <xdr:cNvPr id="162" name="グループ化 161">
                      <a:extLst>
                        <a:ext uri="{FF2B5EF4-FFF2-40B4-BE49-F238E27FC236}">
                          <a16:creationId xmlns:a16="http://schemas.microsoft.com/office/drawing/2014/main" id="{9935B000-E6BF-B167-0CBB-E0DABE2716DD}"/>
                        </a:ext>
                      </a:extLst>
                    </xdr:cNvPr>
                    <xdr:cNvGrpSpPr/>
                  </xdr:nvGrpSpPr>
                  <xdr:grpSpPr>
                    <a:xfrm>
                      <a:off x="5328933" y="1019175"/>
                      <a:ext cx="2510804" cy="3192157"/>
                      <a:chOff x="2995309" y="1000126"/>
                      <a:chExt cx="2510804" cy="3192157"/>
                    </a:xfrm>
                  </xdr:grpSpPr>
                  <xdr:sp macro="" textlink="">
                    <xdr:nvSpPr>
                      <xdr:cNvPr id="163" name="矢印: 折線 162">
                        <a:extLst>
                          <a:ext uri="{FF2B5EF4-FFF2-40B4-BE49-F238E27FC236}">
                            <a16:creationId xmlns:a16="http://schemas.microsoft.com/office/drawing/2014/main" id="{EECB5C4B-B34F-5CA3-AFF6-5B84C594EE28}"/>
                          </a:ext>
                        </a:extLst>
                      </xdr:cNvPr>
                      <xdr:cNvSpPr/>
                    </xdr:nvSpPr>
                    <xdr:spPr>
                      <a:xfrm rot="16200000" flipH="1">
                        <a:off x="1557273" y="2438162"/>
                        <a:ext cx="3126311" cy="250239"/>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64" name="正方形/長方形 163">
                        <a:extLst>
                          <a:ext uri="{FF2B5EF4-FFF2-40B4-BE49-F238E27FC236}">
                            <a16:creationId xmlns:a16="http://schemas.microsoft.com/office/drawing/2014/main" id="{4D9CE505-F7C9-52BA-5AA5-129158C54218}"/>
                          </a:ext>
                        </a:extLst>
                      </xdr:cNvPr>
                      <xdr:cNvSpPr/>
                    </xdr:nvSpPr>
                    <xdr:spPr>
                      <a:xfrm>
                        <a:off x="3117272" y="381596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65" name="正方形/長方形 164">
                        <a:extLst>
                          <a:ext uri="{FF2B5EF4-FFF2-40B4-BE49-F238E27FC236}">
                            <a16:creationId xmlns:a16="http://schemas.microsoft.com/office/drawing/2014/main" id="{1CEC7C1F-1C0B-88E5-994D-92720934E77C}"/>
                          </a:ext>
                        </a:extLst>
                      </xdr:cNvPr>
                      <xdr:cNvSpPr/>
                    </xdr:nvSpPr>
                    <xdr:spPr>
                      <a:xfrm>
                        <a:off x="3120449" y="2696162"/>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66" name="正方形/長方形 165">
                        <a:extLst>
                          <a:ext uri="{FF2B5EF4-FFF2-40B4-BE49-F238E27FC236}">
                            <a16:creationId xmlns:a16="http://schemas.microsoft.com/office/drawing/2014/main" id="{EC8C0212-D16F-397E-64C2-06A42B789C06}"/>
                          </a:ext>
                        </a:extLst>
                      </xdr:cNvPr>
                      <xdr:cNvSpPr/>
                    </xdr:nvSpPr>
                    <xdr:spPr>
                      <a:xfrm>
                        <a:off x="3120449" y="3269394"/>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67" name="正方形/長方形 166">
                        <a:extLst>
                          <a:ext uri="{FF2B5EF4-FFF2-40B4-BE49-F238E27FC236}">
                            <a16:creationId xmlns:a16="http://schemas.microsoft.com/office/drawing/2014/main" id="{C0C44892-A418-EBDD-EEA9-3B900E1B8826}"/>
                          </a:ext>
                        </a:extLst>
                      </xdr:cNvPr>
                      <xdr:cNvSpPr/>
                    </xdr:nvSpPr>
                    <xdr:spPr>
                      <a:xfrm>
                        <a:off x="3119590" y="130394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68" name="正方形/長方形 167">
                        <a:extLst>
                          <a:ext uri="{FF2B5EF4-FFF2-40B4-BE49-F238E27FC236}">
                            <a16:creationId xmlns:a16="http://schemas.microsoft.com/office/drawing/2014/main" id="{EEACD0F2-F799-4285-6040-34BC60D13C95}"/>
                          </a:ext>
                        </a:extLst>
                      </xdr:cNvPr>
                      <xdr:cNvSpPr/>
                    </xdr:nvSpPr>
                    <xdr:spPr>
                      <a:xfrm>
                        <a:off x="3104863" y="2139737"/>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69" name="矢印: 折線 168">
                        <a:extLst>
                          <a:ext uri="{FF2B5EF4-FFF2-40B4-BE49-F238E27FC236}">
                            <a16:creationId xmlns:a16="http://schemas.microsoft.com/office/drawing/2014/main" id="{A5B7D213-19C6-F3A4-E00F-2030C6E43002}"/>
                          </a:ext>
                        </a:extLst>
                      </xdr:cNvPr>
                      <xdr:cNvSpPr/>
                    </xdr:nvSpPr>
                    <xdr:spPr>
                      <a:xfrm rot="16200000" flipH="1">
                        <a:off x="3817838" y="2504008"/>
                        <a:ext cx="3126311" cy="250239"/>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grpSp>
              </xdr:grpSp>
            </xdr:grpSp>
            <xdr:sp macro="" textlink="">
              <xdr:nvSpPr>
                <xdr:cNvPr id="155" name="正方形/長方形 154">
                  <a:extLst>
                    <a:ext uri="{FF2B5EF4-FFF2-40B4-BE49-F238E27FC236}">
                      <a16:creationId xmlns:a16="http://schemas.microsoft.com/office/drawing/2014/main" id="{A524C7A2-3762-BD8C-2A13-A4A925FED92D}"/>
                    </a:ext>
                  </a:extLst>
                </xdr:cNvPr>
                <xdr:cNvSpPr/>
              </xdr:nvSpPr>
              <xdr:spPr>
                <a:xfrm>
                  <a:off x="3046270" y="2713759"/>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grpSp>
          <xdr:sp macro="" textlink="">
            <xdr:nvSpPr>
              <xdr:cNvPr id="151" name="Text Box 1">
                <a:extLst>
                  <a:ext uri="{FF2B5EF4-FFF2-40B4-BE49-F238E27FC236}">
                    <a16:creationId xmlns:a16="http://schemas.microsoft.com/office/drawing/2014/main" id="{FED42F0C-23C8-035F-AFEF-B18C190FB6D7}"/>
                  </a:ext>
                </a:extLst>
              </xdr:cNvPr>
              <xdr:cNvSpPr txBox="1">
                <a:spLocks noChangeArrowheads="1"/>
              </xdr:cNvSpPr>
            </xdr:nvSpPr>
            <xdr:spPr bwMode="auto">
              <a:xfrm>
                <a:off x="3022023" y="1073728"/>
                <a:ext cx="2069522"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sp macro="" textlink="">
            <xdr:nvSpPr>
              <xdr:cNvPr id="152" name="Text Box 1">
                <a:extLst>
                  <a:ext uri="{FF2B5EF4-FFF2-40B4-BE49-F238E27FC236}">
                    <a16:creationId xmlns:a16="http://schemas.microsoft.com/office/drawing/2014/main" id="{C78E40F1-6AA8-16AF-5D00-76576CABB897}"/>
                  </a:ext>
                </a:extLst>
              </xdr:cNvPr>
              <xdr:cNvSpPr txBox="1">
                <a:spLocks noChangeArrowheads="1"/>
              </xdr:cNvSpPr>
            </xdr:nvSpPr>
            <xdr:spPr bwMode="auto">
              <a:xfrm>
                <a:off x="5914159" y="1056409"/>
                <a:ext cx="1861705"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sp macro="" textlink="">
            <xdr:nvSpPr>
              <xdr:cNvPr id="153" name="Text Box 1">
                <a:extLst>
                  <a:ext uri="{FF2B5EF4-FFF2-40B4-BE49-F238E27FC236}">
                    <a16:creationId xmlns:a16="http://schemas.microsoft.com/office/drawing/2014/main" id="{9AB9924F-FEB4-8746-9375-D0740DCDCF23}"/>
                  </a:ext>
                </a:extLst>
              </xdr:cNvPr>
              <xdr:cNvSpPr txBox="1">
                <a:spLocks noChangeArrowheads="1"/>
              </xdr:cNvSpPr>
            </xdr:nvSpPr>
            <xdr:spPr bwMode="auto">
              <a:xfrm>
                <a:off x="8201097" y="1065816"/>
                <a:ext cx="2069522"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grpSp>
        <xdr:sp macro="" textlink="">
          <xdr:nvSpPr>
            <xdr:cNvPr id="149" name="四角形: 角を丸くする 148">
              <a:hlinkClick xmlns:r="http://schemas.openxmlformats.org/officeDocument/2006/relationships" r:id="rId18"/>
              <a:extLst>
                <a:ext uri="{FF2B5EF4-FFF2-40B4-BE49-F238E27FC236}">
                  <a16:creationId xmlns:a16="http://schemas.microsoft.com/office/drawing/2014/main" id="{E9962DDF-9C21-537B-0AC0-074FFA95B5D3}"/>
                </a:ext>
              </a:extLst>
            </xdr:cNvPr>
            <xdr:cNvSpPr/>
          </xdr:nvSpPr>
          <xdr:spPr>
            <a:xfrm>
              <a:off x="5703331" y="1328230"/>
              <a:ext cx="1742944" cy="721301"/>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４．事業所（１）</a:t>
              </a:r>
              <a:endParaRPr kumimoji="1" lang="en-US" altLang="ja-JP"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　サラリースケール</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grpSp>
      <xdr:sp macro="" textlink="">
        <xdr:nvSpPr>
          <xdr:cNvPr id="51" name="四角形: 角を丸くする 50">
            <a:hlinkClick xmlns:r="http://schemas.openxmlformats.org/officeDocument/2006/relationships" r:id="rId19"/>
            <a:extLst>
              <a:ext uri="{FF2B5EF4-FFF2-40B4-BE49-F238E27FC236}">
                <a16:creationId xmlns:a16="http://schemas.microsoft.com/office/drawing/2014/main" id="{2FF2BB3B-B03C-159B-E184-54F6B1BC01C3}"/>
              </a:ext>
            </a:extLst>
          </xdr:cNvPr>
          <xdr:cNvSpPr/>
        </xdr:nvSpPr>
        <xdr:spPr>
          <a:xfrm>
            <a:off x="2724150" y="2609850"/>
            <a:ext cx="2537738" cy="415564"/>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３．事業所別初号時間給の設計</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52" name="四角形: 角を丸くする 51">
            <a:hlinkClick xmlns:r="http://schemas.openxmlformats.org/officeDocument/2006/relationships" r:id="rId20"/>
            <a:extLst>
              <a:ext uri="{FF2B5EF4-FFF2-40B4-BE49-F238E27FC236}">
                <a16:creationId xmlns:a16="http://schemas.microsoft.com/office/drawing/2014/main" id="{7FC8144F-A729-5C44-68BE-F24C4F491312}"/>
              </a:ext>
            </a:extLst>
          </xdr:cNvPr>
          <xdr:cNvSpPr/>
        </xdr:nvSpPr>
        <xdr:spPr>
          <a:xfrm>
            <a:off x="5619750" y="2152650"/>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４．事業所（２）</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84" name="四角形: 角を丸くする 83">
            <a:hlinkClick xmlns:r="http://schemas.openxmlformats.org/officeDocument/2006/relationships" r:id="rId21"/>
            <a:extLst>
              <a:ext uri="{FF2B5EF4-FFF2-40B4-BE49-F238E27FC236}">
                <a16:creationId xmlns:a16="http://schemas.microsoft.com/office/drawing/2014/main" id="{644C5F14-8632-AAA8-C9F9-850AD4AF82CE}"/>
              </a:ext>
            </a:extLst>
          </xdr:cNvPr>
          <xdr:cNvSpPr/>
        </xdr:nvSpPr>
        <xdr:spPr>
          <a:xfrm>
            <a:off x="5648325" y="2714625"/>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４．事業所（３）</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85" name="四角形: 角を丸くする 84">
            <a:hlinkClick xmlns:r="http://schemas.openxmlformats.org/officeDocument/2006/relationships" r:id="rId22"/>
            <a:extLst>
              <a:ext uri="{FF2B5EF4-FFF2-40B4-BE49-F238E27FC236}">
                <a16:creationId xmlns:a16="http://schemas.microsoft.com/office/drawing/2014/main" id="{0C28AA57-312B-DC1D-735B-C8007589CAD3}"/>
              </a:ext>
            </a:extLst>
          </xdr:cNvPr>
          <xdr:cNvSpPr/>
        </xdr:nvSpPr>
        <xdr:spPr>
          <a:xfrm>
            <a:off x="5629275" y="3857625"/>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４．事業所（５）</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02" name="四角形: 角を丸くする 101">
            <a:hlinkClick xmlns:r="http://schemas.openxmlformats.org/officeDocument/2006/relationships" r:id="rId23"/>
            <a:extLst>
              <a:ext uri="{FF2B5EF4-FFF2-40B4-BE49-F238E27FC236}">
                <a16:creationId xmlns:a16="http://schemas.microsoft.com/office/drawing/2014/main" id="{D00F8CF0-C582-FACB-5C26-7B2D8C9D51F6}"/>
              </a:ext>
            </a:extLst>
          </xdr:cNvPr>
          <xdr:cNvSpPr/>
        </xdr:nvSpPr>
        <xdr:spPr>
          <a:xfrm>
            <a:off x="5638800" y="3295650"/>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４．事業所（４）</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03" name="正方形/長方形 102">
            <a:extLst>
              <a:ext uri="{FF2B5EF4-FFF2-40B4-BE49-F238E27FC236}">
                <a16:creationId xmlns:a16="http://schemas.microsoft.com/office/drawing/2014/main" id="{0E963B7C-6A36-2C1C-0F89-8AC40ADEE49C}"/>
              </a:ext>
            </a:extLst>
          </xdr:cNvPr>
          <xdr:cNvSpPr/>
        </xdr:nvSpPr>
        <xdr:spPr>
          <a:xfrm>
            <a:off x="7775371" y="4020010"/>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04" name="正方形/長方形 103">
            <a:extLst>
              <a:ext uri="{FF2B5EF4-FFF2-40B4-BE49-F238E27FC236}">
                <a16:creationId xmlns:a16="http://schemas.microsoft.com/office/drawing/2014/main" id="{9F17F70C-528C-F6A0-5390-6615D14E26A6}"/>
              </a:ext>
            </a:extLst>
          </xdr:cNvPr>
          <xdr:cNvSpPr/>
        </xdr:nvSpPr>
        <xdr:spPr>
          <a:xfrm>
            <a:off x="7778571" y="2886115"/>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11" name="正方形/長方形 110">
            <a:extLst>
              <a:ext uri="{FF2B5EF4-FFF2-40B4-BE49-F238E27FC236}">
                <a16:creationId xmlns:a16="http://schemas.microsoft.com/office/drawing/2014/main" id="{3E4479FF-3FE3-B87C-C49C-90C96210A01C}"/>
              </a:ext>
            </a:extLst>
          </xdr:cNvPr>
          <xdr:cNvSpPr/>
        </xdr:nvSpPr>
        <xdr:spPr>
          <a:xfrm>
            <a:off x="7778571" y="3466560"/>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12" name="正方形/長方形 111">
            <a:extLst>
              <a:ext uri="{FF2B5EF4-FFF2-40B4-BE49-F238E27FC236}">
                <a16:creationId xmlns:a16="http://schemas.microsoft.com/office/drawing/2014/main" id="{FAD8281A-1696-4E51-554A-BC5278D15ACA}"/>
              </a:ext>
            </a:extLst>
          </xdr:cNvPr>
          <xdr:cNvSpPr/>
        </xdr:nvSpPr>
        <xdr:spPr>
          <a:xfrm>
            <a:off x="7777706" y="1476375"/>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13" name="正方形/長方形 112">
            <a:extLst>
              <a:ext uri="{FF2B5EF4-FFF2-40B4-BE49-F238E27FC236}">
                <a16:creationId xmlns:a16="http://schemas.microsoft.com/office/drawing/2014/main" id="{3F6D4C9B-523E-36F6-79FE-7414265C1482}"/>
              </a:ext>
            </a:extLst>
          </xdr:cNvPr>
          <xdr:cNvSpPr/>
        </xdr:nvSpPr>
        <xdr:spPr>
          <a:xfrm>
            <a:off x="7762875" y="2322688"/>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129" name="四角形: 角を丸くする 128">
            <a:hlinkClick xmlns:r="http://schemas.openxmlformats.org/officeDocument/2006/relationships" r:id="rId24"/>
            <a:extLst>
              <a:ext uri="{FF2B5EF4-FFF2-40B4-BE49-F238E27FC236}">
                <a16:creationId xmlns:a16="http://schemas.microsoft.com/office/drawing/2014/main" id="{69930A14-A68F-7C76-B61D-6FB0E3DA7600}"/>
              </a:ext>
            </a:extLst>
          </xdr:cNvPr>
          <xdr:cNvSpPr/>
        </xdr:nvSpPr>
        <xdr:spPr>
          <a:xfrm>
            <a:off x="7905750" y="2152650"/>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４．事業所（２）</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31" name="四角形: 角を丸くする 130">
            <a:hlinkClick xmlns:r="http://schemas.openxmlformats.org/officeDocument/2006/relationships" r:id="rId25"/>
            <a:extLst>
              <a:ext uri="{FF2B5EF4-FFF2-40B4-BE49-F238E27FC236}">
                <a16:creationId xmlns:a16="http://schemas.microsoft.com/office/drawing/2014/main" id="{540D5C1A-424E-D984-6612-248C67F30EFA}"/>
              </a:ext>
            </a:extLst>
          </xdr:cNvPr>
          <xdr:cNvSpPr/>
        </xdr:nvSpPr>
        <xdr:spPr>
          <a:xfrm>
            <a:off x="7934325" y="2714625"/>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４．事業所（３）</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44" name="四角形: 角を丸くする 143">
            <a:hlinkClick xmlns:r="http://schemas.openxmlformats.org/officeDocument/2006/relationships" r:id="rId26"/>
            <a:extLst>
              <a:ext uri="{FF2B5EF4-FFF2-40B4-BE49-F238E27FC236}">
                <a16:creationId xmlns:a16="http://schemas.microsoft.com/office/drawing/2014/main" id="{C83F91F8-99AC-70CD-BFAC-6F0A4B5CF84E}"/>
              </a:ext>
            </a:extLst>
          </xdr:cNvPr>
          <xdr:cNvSpPr/>
        </xdr:nvSpPr>
        <xdr:spPr>
          <a:xfrm>
            <a:off x="7915275" y="3857625"/>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４．事業所（５）</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46" name="四角形: 角を丸くする 145">
            <a:hlinkClick xmlns:r="http://schemas.openxmlformats.org/officeDocument/2006/relationships" r:id="rId27"/>
            <a:extLst>
              <a:ext uri="{FF2B5EF4-FFF2-40B4-BE49-F238E27FC236}">
                <a16:creationId xmlns:a16="http://schemas.microsoft.com/office/drawing/2014/main" id="{DAD57F04-C3EE-6C5D-34DC-DC9094AAB069}"/>
              </a:ext>
            </a:extLst>
          </xdr:cNvPr>
          <xdr:cNvSpPr/>
        </xdr:nvSpPr>
        <xdr:spPr>
          <a:xfrm>
            <a:off x="7924800" y="3295650"/>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４．事業所（４）</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147" name="四角形: 角を丸くする 146">
            <a:hlinkClick xmlns:r="http://schemas.openxmlformats.org/officeDocument/2006/relationships" r:id="rId28"/>
            <a:extLst>
              <a:ext uri="{FF2B5EF4-FFF2-40B4-BE49-F238E27FC236}">
                <a16:creationId xmlns:a16="http://schemas.microsoft.com/office/drawing/2014/main" id="{183C3A61-638D-F469-3873-133C0BB9B137}"/>
              </a:ext>
            </a:extLst>
          </xdr:cNvPr>
          <xdr:cNvSpPr/>
        </xdr:nvSpPr>
        <xdr:spPr>
          <a:xfrm>
            <a:off x="7915275" y="1323975"/>
            <a:ext cx="1742944" cy="721301"/>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４．事業所（１）</a:t>
            </a:r>
            <a:endParaRPr kumimoji="1" lang="en-US" altLang="ja-JP"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　　賃金表</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grpSp>
    <xdr:clientData/>
  </xdr:twoCellAnchor>
  <xdr:twoCellAnchor>
    <xdr:from>
      <xdr:col>3</xdr:col>
      <xdr:colOff>312737</xdr:colOff>
      <xdr:row>260</xdr:row>
      <xdr:rowOff>246060</xdr:rowOff>
    </xdr:from>
    <xdr:to>
      <xdr:col>14</xdr:col>
      <xdr:colOff>515936</xdr:colOff>
      <xdr:row>264</xdr:row>
      <xdr:rowOff>217485</xdr:rowOff>
    </xdr:to>
    <xdr:grpSp>
      <xdr:nvGrpSpPr>
        <xdr:cNvPr id="179" name="グループ化 178">
          <a:extLst>
            <a:ext uri="{FF2B5EF4-FFF2-40B4-BE49-F238E27FC236}">
              <a16:creationId xmlns:a16="http://schemas.microsoft.com/office/drawing/2014/main" id="{5B8C56EB-DE4D-44D9-80E0-38113906A905}"/>
            </a:ext>
          </a:extLst>
        </xdr:cNvPr>
        <xdr:cNvGrpSpPr/>
      </xdr:nvGrpSpPr>
      <xdr:grpSpPr>
        <a:xfrm>
          <a:off x="815657" y="65290380"/>
          <a:ext cx="6908799" cy="977265"/>
          <a:chOff x="904875" y="44786549"/>
          <a:chExt cx="7749314" cy="962025"/>
        </a:xfrm>
      </xdr:grpSpPr>
      <xdr:pic>
        <xdr:nvPicPr>
          <xdr:cNvPr id="180" name="図 179">
            <a:extLst>
              <a:ext uri="{FF2B5EF4-FFF2-40B4-BE49-F238E27FC236}">
                <a16:creationId xmlns:a16="http://schemas.microsoft.com/office/drawing/2014/main" id="{06843E35-63BC-0431-85B3-44A1C8DBE458}"/>
              </a:ext>
            </a:extLst>
          </xdr:cNvPr>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904875" y="44786549"/>
            <a:ext cx="5553075" cy="962025"/>
          </a:xfrm>
          <a:prstGeom prst="rect">
            <a:avLst/>
          </a:prstGeom>
          <a:noFill/>
          <a:ln>
            <a:noFill/>
          </a:ln>
        </xdr:spPr>
      </xdr:pic>
      <xdr:sp macro="" textlink="">
        <xdr:nvSpPr>
          <xdr:cNvPr id="181" name="吹き出し: 折線 (枠付き、強調線付き) 180">
            <a:extLst>
              <a:ext uri="{FF2B5EF4-FFF2-40B4-BE49-F238E27FC236}">
                <a16:creationId xmlns:a16="http://schemas.microsoft.com/office/drawing/2014/main" id="{BA2DCABB-ACCC-6DBD-CFBD-57B025D88E3C}"/>
              </a:ext>
            </a:extLst>
          </xdr:cNvPr>
          <xdr:cNvSpPr/>
        </xdr:nvSpPr>
        <xdr:spPr>
          <a:xfrm>
            <a:off x="6708698" y="44819728"/>
            <a:ext cx="1945491" cy="911386"/>
          </a:xfrm>
          <a:prstGeom prst="accentBorderCallout2">
            <a:avLst>
              <a:gd name="adj1" fmla="val 19991"/>
              <a:gd name="adj2" fmla="val -3744"/>
              <a:gd name="adj3" fmla="val 11765"/>
              <a:gd name="adj4" fmla="val -19541"/>
              <a:gd name="adj5" fmla="val 17283"/>
              <a:gd name="adj6" fmla="val -2385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人件費：定期昇給分と最低賃金の上昇によるベースアップ分は、２回に分けて別々に影響することになる。</a:t>
            </a:r>
            <a:endParaRPr kumimoji="1" lang="ja-JP" altLang="en-US" sz="1100"/>
          </a:p>
        </xdr:txBody>
      </xdr:sp>
    </xdr:grpSp>
    <xdr:clientData/>
  </xdr:twoCellAnchor>
  <xdr:twoCellAnchor>
    <xdr:from>
      <xdr:col>3</xdr:col>
      <xdr:colOff>323850</xdr:colOff>
      <xdr:row>267</xdr:row>
      <xdr:rowOff>219075</xdr:rowOff>
    </xdr:from>
    <xdr:to>
      <xdr:col>12</xdr:col>
      <xdr:colOff>142876</xdr:colOff>
      <xdr:row>272</xdr:row>
      <xdr:rowOff>0</xdr:rowOff>
    </xdr:to>
    <xdr:grpSp>
      <xdr:nvGrpSpPr>
        <xdr:cNvPr id="182" name="グループ化 181">
          <a:extLst>
            <a:ext uri="{FF2B5EF4-FFF2-40B4-BE49-F238E27FC236}">
              <a16:creationId xmlns:a16="http://schemas.microsoft.com/office/drawing/2014/main" id="{5B1CDC14-66ED-433D-BC95-E310B1C940A6}"/>
            </a:ext>
          </a:extLst>
        </xdr:cNvPr>
        <xdr:cNvGrpSpPr/>
      </xdr:nvGrpSpPr>
      <xdr:grpSpPr>
        <a:xfrm>
          <a:off x="826770" y="67023615"/>
          <a:ext cx="5305426" cy="1038225"/>
          <a:chOff x="876300" y="46177200"/>
          <a:chExt cx="5989540" cy="1017905"/>
        </a:xfrm>
      </xdr:grpSpPr>
      <xdr:pic>
        <xdr:nvPicPr>
          <xdr:cNvPr id="183" name="図 182">
            <a:extLst>
              <a:ext uri="{FF2B5EF4-FFF2-40B4-BE49-F238E27FC236}">
                <a16:creationId xmlns:a16="http://schemas.microsoft.com/office/drawing/2014/main" id="{F9AC1172-BCA7-1E2E-0C6C-8E8C3C87FB0B}"/>
              </a:ext>
            </a:extLst>
          </xdr:cNvPr>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76300" y="46177200"/>
            <a:ext cx="3887470" cy="1017905"/>
          </a:xfrm>
          <a:prstGeom prst="rect">
            <a:avLst/>
          </a:prstGeom>
          <a:noFill/>
          <a:ln>
            <a:noFill/>
          </a:ln>
        </xdr:spPr>
      </xdr:pic>
      <xdr:sp macro="" textlink="">
        <xdr:nvSpPr>
          <xdr:cNvPr id="184" name="吹き出し: 折線 (枠付き、強調線付き) 183">
            <a:extLst>
              <a:ext uri="{FF2B5EF4-FFF2-40B4-BE49-F238E27FC236}">
                <a16:creationId xmlns:a16="http://schemas.microsoft.com/office/drawing/2014/main" id="{43B38EC0-5BBC-8F0F-524E-01496CA42515}"/>
              </a:ext>
            </a:extLst>
          </xdr:cNvPr>
          <xdr:cNvSpPr/>
        </xdr:nvSpPr>
        <xdr:spPr>
          <a:xfrm>
            <a:off x="4974725" y="46258611"/>
            <a:ext cx="1891115" cy="917466"/>
          </a:xfrm>
          <a:prstGeom prst="accentBorderCallout2">
            <a:avLst>
              <a:gd name="adj1" fmla="val 19991"/>
              <a:gd name="adj2" fmla="val -3744"/>
              <a:gd name="adj3" fmla="val 7002"/>
              <a:gd name="adj4" fmla="val -24554"/>
              <a:gd name="adj5" fmla="val 17287"/>
              <a:gd name="adj6" fmla="val -362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a:solidFill>
                  <a:schemeClr val="dk1"/>
                </a:solidFill>
                <a:effectLst/>
                <a:latin typeface="+mn-lt"/>
                <a:ea typeface="+mn-ea"/>
                <a:cs typeface="+mn-cs"/>
              </a:rPr>
              <a:t>人件費：定期昇給分と最低賃金の上昇によるベースアップ分</a:t>
            </a:r>
            <a:r>
              <a:rPr lang="ja-JP" altLang="en-US" sz="1100" b="1" i="0">
                <a:solidFill>
                  <a:schemeClr val="dk1"/>
                </a:solidFill>
                <a:effectLst/>
                <a:latin typeface="+mn-lt"/>
                <a:ea typeface="+mn-ea"/>
                <a:cs typeface="+mn-cs"/>
              </a:rPr>
              <a:t>が</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同時</a:t>
            </a:r>
            <a:r>
              <a:rPr lang="ja-JP" altLang="ja-JP" sz="1100" b="1" i="0">
                <a:solidFill>
                  <a:schemeClr val="dk1"/>
                </a:solidFill>
                <a:effectLst/>
                <a:latin typeface="+mn-lt"/>
                <a:ea typeface="+mn-ea"/>
                <a:cs typeface="+mn-cs"/>
              </a:rPr>
              <a:t>に影響することになる。</a:t>
            </a:r>
            <a:endParaRPr kumimoji="1" lang="ja-JP" altLang="en-US" sz="1100"/>
          </a:p>
        </xdr:txBody>
      </xdr:sp>
    </xdr:grpSp>
    <xdr:clientData/>
  </xdr:twoCellAnchor>
  <xdr:twoCellAnchor>
    <xdr:from>
      <xdr:col>16</xdr:col>
      <xdr:colOff>144780</xdr:colOff>
      <xdr:row>19</xdr:row>
      <xdr:rowOff>7620</xdr:rowOff>
    </xdr:from>
    <xdr:to>
      <xdr:col>21</xdr:col>
      <xdr:colOff>236220</xdr:colOff>
      <xdr:row>22</xdr:row>
      <xdr:rowOff>182880</xdr:rowOff>
    </xdr:to>
    <xdr:sp macro="" textlink="">
      <xdr:nvSpPr>
        <xdr:cNvPr id="92" name="四角形吹き出し 3">
          <a:extLst>
            <a:ext uri="{FF2B5EF4-FFF2-40B4-BE49-F238E27FC236}">
              <a16:creationId xmlns:a16="http://schemas.microsoft.com/office/drawing/2014/main" id="{3BC4B5D5-9462-2653-9A2B-4B4E1EBFA1BF}"/>
            </a:ext>
          </a:extLst>
        </xdr:cNvPr>
        <xdr:cNvSpPr/>
      </xdr:nvSpPr>
      <xdr:spPr>
        <a:xfrm>
          <a:off x="8572500" y="4579620"/>
          <a:ext cx="313944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78076</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87D5FDE3-87F0-49D6-A63B-68618F042CAC}"/>
            </a:ext>
          </a:extLst>
        </xdr:cNvPr>
        <xdr:cNvSpPr/>
      </xdr:nvSpPr>
      <xdr:spPr>
        <a:xfrm flipH="1">
          <a:off x="10953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78076</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77DDA760-9126-4F37-B117-98C07B3052B6}"/>
            </a:ext>
          </a:extLst>
        </xdr:cNvPr>
        <xdr:cNvSpPr/>
      </xdr:nvSpPr>
      <xdr:spPr>
        <a:xfrm flipH="1">
          <a:off x="10953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78076</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F5BB39FB-5C2E-47B2-90A6-A2BA82ECEBBA}"/>
            </a:ext>
          </a:extLst>
        </xdr:cNvPr>
        <xdr:cNvSpPr/>
      </xdr:nvSpPr>
      <xdr:spPr>
        <a:xfrm flipH="1">
          <a:off x="10953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78076</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93871A38-CD3B-4891-8769-C8078518C2D6}"/>
            </a:ext>
          </a:extLst>
        </xdr:cNvPr>
        <xdr:cNvSpPr/>
      </xdr:nvSpPr>
      <xdr:spPr>
        <a:xfrm flipH="1">
          <a:off x="10953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78076</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45C67319-2AC9-47FD-8B70-E013D4E302F2}"/>
            </a:ext>
          </a:extLst>
        </xdr:cNvPr>
        <xdr:cNvSpPr/>
      </xdr:nvSpPr>
      <xdr:spPr>
        <a:xfrm flipH="1">
          <a:off x="10953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649576</xdr:colOff>
      <xdr:row>2</xdr:row>
      <xdr:rowOff>122671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FB6FB134-A4A3-4F32-BAFA-9F71592EE4FE}"/>
            </a:ext>
          </a:extLst>
        </xdr:cNvPr>
        <xdr:cNvSpPr/>
      </xdr:nvSpPr>
      <xdr:spPr>
        <a:xfrm flipH="1">
          <a:off x="285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1438275</xdr:colOff>
      <xdr:row>1</xdr:row>
      <xdr:rowOff>28575</xdr:rowOff>
    </xdr:from>
    <xdr:to>
      <xdr:col>5</xdr:col>
      <xdr:colOff>1686812</xdr:colOff>
      <xdr:row>5</xdr:row>
      <xdr:rowOff>2</xdr:rowOff>
    </xdr:to>
    <xdr:grpSp>
      <xdr:nvGrpSpPr>
        <xdr:cNvPr id="7" name="グループ化 6">
          <a:extLst>
            <a:ext uri="{FF2B5EF4-FFF2-40B4-BE49-F238E27FC236}">
              <a16:creationId xmlns:a16="http://schemas.microsoft.com/office/drawing/2014/main" id="{9494DA1C-535B-49D5-971A-026852097988}"/>
            </a:ext>
          </a:extLst>
        </xdr:cNvPr>
        <xdr:cNvGrpSpPr/>
      </xdr:nvGrpSpPr>
      <xdr:grpSpPr>
        <a:xfrm>
          <a:off x="3526155" y="196215"/>
          <a:ext cx="5132957" cy="946787"/>
          <a:chOff x="4082426" y="169758"/>
          <a:chExt cx="4388286" cy="1132559"/>
        </a:xfrm>
      </xdr:grpSpPr>
      <xdr:grpSp>
        <xdr:nvGrpSpPr>
          <xdr:cNvPr id="13" name="グループ化 12">
            <a:extLst>
              <a:ext uri="{FF2B5EF4-FFF2-40B4-BE49-F238E27FC236}">
                <a16:creationId xmlns:a16="http://schemas.microsoft.com/office/drawing/2014/main" id="{49FEB773-C95A-4C23-8E92-CC6C3EF59639}"/>
              </a:ext>
            </a:extLst>
          </xdr:cNvPr>
          <xdr:cNvGrpSpPr>
            <a:grpSpLocks/>
          </xdr:cNvGrpSpPr>
        </xdr:nvGrpSpPr>
        <xdr:grpSpPr bwMode="auto">
          <a:xfrm>
            <a:off x="5191113" y="169758"/>
            <a:ext cx="3279599" cy="1132559"/>
            <a:chOff x="21337239" y="38663"/>
            <a:chExt cx="1354627" cy="633235"/>
          </a:xfrm>
        </xdr:grpSpPr>
        <xdr:sp macro="" textlink="">
          <xdr:nvSpPr>
            <xdr:cNvPr id="15" name="AutoShape 1">
              <a:extLst>
                <a:ext uri="{FF2B5EF4-FFF2-40B4-BE49-F238E27FC236}">
                  <a16:creationId xmlns:a16="http://schemas.microsoft.com/office/drawing/2014/main" id="{0645776E-D4C2-4327-92AA-5625810902C7}"/>
                </a:ext>
              </a:extLst>
            </xdr:cNvPr>
            <xdr:cNvSpPr>
              <a:spLocks noChangeArrowheads="1"/>
            </xdr:cNvSpPr>
          </xdr:nvSpPr>
          <xdr:spPr bwMode="auto">
            <a:xfrm rot="10800000" flipV="1">
              <a:off x="22136068" y="565386"/>
              <a:ext cx="113915" cy="106512"/>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sp macro="" textlink="">
          <xdr:nvSpPr>
            <xdr:cNvPr id="16" name="正方形/長方形 15">
              <a:extLst>
                <a:ext uri="{FF2B5EF4-FFF2-40B4-BE49-F238E27FC236}">
                  <a16:creationId xmlns:a16="http://schemas.microsoft.com/office/drawing/2014/main" id="{23EA898B-61FD-41F2-BEF1-DE2D0F33D123}"/>
                </a:ext>
              </a:extLst>
            </xdr:cNvPr>
            <xdr:cNvSpPr/>
          </xdr:nvSpPr>
          <xdr:spPr>
            <a:xfrm>
              <a:off x="21337239" y="38663"/>
              <a:ext cx="1354627" cy="53101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r>
                <a:rPr kumimoji="1" lang="ja-JP" altLang="ja-JP" sz="1100">
                  <a:solidFill>
                    <a:schemeClr val="dk1"/>
                  </a:solidFill>
                  <a:effectLst/>
                  <a:latin typeface="+mn-lt"/>
                  <a:ea typeface="+mn-ea"/>
                  <a:cs typeface="+mn-cs"/>
                </a:rPr>
                <a:t>■フレーム全体の</a:t>
              </a:r>
              <a:r>
                <a:rPr kumimoji="1" lang="ja-JP" altLang="en-US" sz="1100">
                  <a:solidFill>
                    <a:schemeClr val="dk1"/>
                  </a:solidFill>
                  <a:effectLst/>
                  <a:latin typeface="+mn-lt"/>
                  <a:ea typeface="+mn-ea"/>
                  <a:cs typeface="+mn-cs"/>
                </a:rPr>
                <a:t>職群</a:t>
              </a:r>
              <a:r>
                <a:rPr kumimoji="1" lang="ja-JP" altLang="ja-JP" sz="1100">
                  <a:solidFill>
                    <a:schemeClr val="dk1"/>
                  </a:solidFill>
                  <a:effectLst/>
                  <a:latin typeface="+mn-lt"/>
                  <a:ea typeface="+mn-ea"/>
                  <a:cs typeface="+mn-cs"/>
                </a:rPr>
                <a:t>イメージを自社用に修正します。</a:t>
              </a:r>
              <a:endParaRPr lang="ja-JP" altLang="ja-JP">
                <a:effectLst/>
              </a:endParaRPr>
            </a:p>
            <a:p>
              <a:r>
                <a:rPr kumimoji="1" lang="ja-JP" altLang="ja-JP" sz="1100">
                  <a:solidFill>
                    <a:schemeClr val="dk1"/>
                  </a:solidFill>
                  <a:effectLst/>
                  <a:latin typeface="+mn-lt"/>
                  <a:ea typeface="+mn-ea"/>
                  <a:cs typeface="+mn-cs"/>
                </a:rPr>
                <a:t>■資格グレード（呼称）も自社用に修正します。</a:t>
              </a:r>
              <a:endParaRPr kumimoji="1" lang="en-US" altLang="ja-JP" sz="1100">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■グレード</a:t>
              </a:r>
              <a:r>
                <a:rPr lang="ja-JP" altLang="en-US" sz="1100" b="0" i="0" u="none" strike="noStrike">
                  <a:solidFill>
                    <a:schemeClr val="dk1"/>
                  </a:solidFill>
                  <a:effectLst/>
                  <a:latin typeface="+mn-lt"/>
                  <a:ea typeface="+mn-ea"/>
                  <a:cs typeface="+mn-cs"/>
                </a:rPr>
                <a:t>数は３～５が良いと考えますが、２～１でも設計は可能です。</a:t>
              </a:r>
              <a:r>
                <a:rPr lang="ja-JP" altLang="en-US"/>
                <a:t> </a:t>
              </a:r>
              <a:endParaRPr lang="ja-JP" altLang="ja-JP">
                <a:effectLst/>
              </a:endParaRPr>
            </a:p>
            <a:p>
              <a:pPr algn="l"/>
              <a:r>
                <a:rPr kumimoji="1" lang="ja-JP" altLang="en-US" sz="1100">
                  <a:solidFill>
                    <a:srgbClr val="0000CC"/>
                  </a:solidFill>
                  <a:latin typeface="+mn-ea"/>
                  <a:ea typeface="+mn-ea"/>
                </a:rPr>
                <a:t>　　</a:t>
              </a:r>
              <a:endParaRPr kumimoji="1" lang="en-US" altLang="ja-JP" sz="1100">
                <a:solidFill>
                  <a:srgbClr val="0000CC"/>
                </a:solidFill>
                <a:latin typeface="+mn-ea"/>
                <a:ea typeface="+mn-ea"/>
              </a:endParaRPr>
            </a:p>
            <a:p>
              <a:pPr algn="l"/>
              <a:endParaRPr kumimoji="1" lang="en-US" altLang="ja-JP" sz="1100">
                <a:solidFill>
                  <a:srgbClr val="0000CC"/>
                </a:solidFill>
                <a:latin typeface="+mn-ea"/>
                <a:ea typeface="+mn-ea"/>
              </a:endParaRPr>
            </a:p>
          </xdr:txBody>
        </xdr:sp>
      </xdr:grpSp>
      <xdr:sp macro="" textlink="">
        <xdr:nvSpPr>
          <xdr:cNvPr id="14" name="AutoShape 1">
            <a:extLst>
              <a:ext uri="{FF2B5EF4-FFF2-40B4-BE49-F238E27FC236}">
                <a16:creationId xmlns:a16="http://schemas.microsoft.com/office/drawing/2014/main" id="{04CB8016-FF28-4EBA-871A-DAD2E93D327B}"/>
              </a:ext>
            </a:extLst>
          </xdr:cNvPr>
          <xdr:cNvSpPr>
            <a:spLocks noChangeArrowheads="1"/>
          </xdr:cNvSpPr>
        </xdr:nvSpPr>
        <xdr:spPr bwMode="auto">
          <a:xfrm rot="15104394" flipV="1">
            <a:off x="4523937" y="526721"/>
            <a:ext cx="258440" cy="1141462"/>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grpSp>
    <xdr:clientData/>
  </xdr:twoCellAnchor>
  <xdr:twoCellAnchor>
    <xdr:from>
      <xdr:col>1</xdr:col>
      <xdr:colOff>0</xdr:colOff>
      <xdr:row>0</xdr:row>
      <xdr:rowOff>57150</xdr:rowOff>
    </xdr:from>
    <xdr:to>
      <xdr:col>2</xdr:col>
      <xdr:colOff>563851</xdr:colOff>
      <xdr:row>2</xdr:row>
      <xdr:rowOff>8371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CF0CE28D-99AC-47BC-B1EA-536EFAEDAC7E}"/>
            </a:ext>
          </a:extLst>
        </xdr:cNvPr>
        <xdr:cNvSpPr/>
      </xdr:nvSpPr>
      <xdr:spPr>
        <a:xfrm flipH="1">
          <a:off x="180975" y="571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7</xdr:col>
      <xdr:colOff>160020</xdr:colOff>
      <xdr:row>9</xdr:row>
      <xdr:rowOff>198120</xdr:rowOff>
    </xdr:from>
    <xdr:to>
      <xdr:col>13</xdr:col>
      <xdr:colOff>45720</xdr:colOff>
      <xdr:row>12</xdr:row>
      <xdr:rowOff>128905</xdr:rowOff>
    </xdr:to>
    <xdr:sp macro="" textlink="">
      <xdr:nvSpPr>
        <xdr:cNvPr id="3" name="四角形吹き出し 3">
          <a:extLst>
            <a:ext uri="{FF2B5EF4-FFF2-40B4-BE49-F238E27FC236}">
              <a16:creationId xmlns:a16="http://schemas.microsoft.com/office/drawing/2014/main" id="{3E2E79CF-FDD9-B54A-0430-DD12AA04E040}"/>
            </a:ext>
          </a:extLst>
        </xdr:cNvPr>
        <xdr:cNvSpPr/>
      </xdr:nvSpPr>
      <xdr:spPr>
        <a:xfrm>
          <a:off x="9319260" y="2537460"/>
          <a:ext cx="358902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１７</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676275</xdr:colOff>
      <xdr:row>4</xdr:row>
      <xdr:rowOff>47625</xdr:rowOff>
    </xdr:from>
    <xdr:to>
      <xdr:col>10</xdr:col>
      <xdr:colOff>47624</xdr:colOff>
      <xdr:row>6</xdr:row>
      <xdr:rowOff>266700</xdr:rowOff>
    </xdr:to>
    <xdr:sp macro="" textlink="">
      <xdr:nvSpPr>
        <xdr:cNvPr id="10" name="テキスト ボックス 9">
          <a:extLst>
            <a:ext uri="{FF2B5EF4-FFF2-40B4-BE49-F238E27FC236}">
              <a16:creationId xmlns:a16="http://schemas.microsoft.com/office/drawing/2014/main" id="{6DC2962D-AF3D-48A7-9205-5B96C5969D9C}"/>
            </a:ext>
          </a:extLst>
        </xdr:cNvPr>
        <xdr:cNvSpPr txBox="1"/>
      </xdr:nvSpPr>
      <xdr:spPr>
        <a:xfrm>
          <a:off x="5667375" y="1047750"/>
          <a:ext cx="5305424"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このシートでの入力データは、設計時のみの入力になります。</a:t>
          </a:r>
          <a:r>
            <a:rPr lang="ja-JP" altLang="en-US" sz="1100" b="0">
              <a:solidFill>
                <a:srgbClr val="FF0000"/>
              </a:solidFill>
            </a:rPr>
            <a:t> </a:t>
          </a:r>
          <a:r>
            <a:rPr lang="ja-JP" altLang="en-US" sz="1100" b="0" i="0" u="sng" strike="noStrike">
              <a:solidFill>
                <a:srgbClr val="FF0000"/>
              </a:solidFill>
              <a:effectLst/>
              <a:latin typeface="+mn-lt"/>
              <a:ea typeface="+mn-ea"/>
              <a:cs typeface="+mn-cs"/>
            </a:rPr>
            <a:t>　</a:t>
          </a:r>
          <a:endParaRPr lang="en-US" altLang="ja-JP" sz="1100" b="0" i="0" u="sng" strike="noStrike">
            <a:solidFill>
              <a:srgbClr val="FF0000"/>
            </a:solidFill>
            <a:effectLst/>
            <a:latin typeface="+mn-lt"/>
            <a:ea typeface="+mn-ea"/>
            <a:cs typeface="+mn-cs"/>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設計完了後は、このシートでの入力データの変更は禁止です。</a:t>
          </a:r>
          <a:r>
            <a:rPr lang="ja-JP" altLang="en-US" sz="1100" b="0">
              <a:solidFill>
                <a:srgbClr val="FF0000"/>
              </a:solidFill>
            </a:rPr>
            <a:t> </a:t>
          </a:r>
          <a:endParaRPr lang="en-US" altLang="ja-JP" sz="1100" b="0">
            <a:solidFill>
              <a:srgbClr val="FF0000"/>
            </a:solidFill>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ただし、一から再設計を行うときは、このシートから行います。</a:t>
          </a:r>
          <a:r>
            <a:rPr lang="ja-JP" altLang="en-US" sz="1100" b="0">
              <a:solidFill>
                <a:srgbClr val="FF0000"/>
              </a:solidFill>
            </a:rPr>
            <a:t> </a:t>
          </a:r>
          <a:endParaRPr kumimoji="1" lang="ja-JP" altLang="en-US" sz="1100" b="0">
            <a:solidFill>
              <a:srgbClr val="FF0000"/>
            </a:solidFill>
          </a:endParaRPr>
        </a:p>
      </xdr:txBody>
    </xdr:sp>
    <xdr:clientData/>
  </xdr:twoCellAnchor>
  <xdr:twoCellAnchor>
    <xdr:from>
      <xdr:col>2</xdr:col>
      <xdr:colOff>47625</xdr:colOff>
      <xdr:row>21</xdr:row>
      <xdr:rowOff>76200</xdr:rowOff>
    </xdr:from>
    <xdr:to>
      <xdr:col>2</xdr:col>
      <xdr:colOff>276225</xdr:colOff>
      <xdr:row>21</xdr:row>
      <xdr:rowOff>247650</xdr:rowOff>
    </xdr:to>
    <xdr:sp macro="" textlink="">
      <xdr:nvSpPr>
        <xdr:cNvPr id="11" name="AutoShape 1">
          <a:extLst>
            <a:ext uri="{FF2B5EF4-FFF2-40B4-BE49-F238E27FC236}">
              <a16:creationId xmlns:a16="http://schemas.microsoft.com/office/drawing/2014/main" id="{9A02D270-30A1-4A10-A79C-6A7B8E9EB097}"/>
            </a:ext>
          </a:extLst>
        </xdr:cNvPr>
        <xdr:cNvSpPr>
          <a:spLocks noChangeArrowheads="1"/>
        </xdr:cNvSpPr>
      </xdr:nvSpPr>
      <xdr:spPr bwMode="auto">
        <a:xfrm rot="10800000" flipV="1">
          <a:off x="647700" y="51244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47625</xdr:colOff>
      <xdr:row>21</xdr:row>
      <xdr:rowOff>76200</xdr:rowOff>
    </xdr:from>
    <xdr:to>
      <xdr:col>3</xdr:col>
      <xdr:colOff>276225</xdr:colOff>
      <xdr:row>21</xdr:row>
      <xdr:rowOff>247650</xdr:rowOff>
    </xdr:to>
    <xdr:sp macro="" textlink="">
      <xdr:nvSpPr>
        <xdr:cNvPr id="12" name="AutoShape 1">
          <a:extLst>
            <a:ext uri="{FF2B5EF4-FFF2-40B4-BE49-F238E27FC236}">
              <a16:creationId xmlns:a16="http://schemas.microsoft.com/office/drawing/2014/main" id="{4037D68D-E67A-4973-82AF-53F4FF798808}"/>
            </a:ext>
          </a:extLst>
        </xdr:cNvPr>
        <xdr:cNvSpPr>
          <a:spLocks noChangeArrowheads="1"/>
        </xdr:cNvSpPr>
      </xdr:nvSpPr>
      <xdr:spPr bwMode="auto">
        <a:xfrm rot="10800000" flipV="1">
          <a:off x="2219325" y="51244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5</xdr:col>
      <xdr:colOff>47625</xdr:colOff>
      <xdr:row>21</xdr:row>
      <xdr:rowOff>76200</xdr:rowOff>
    </xdr:from>
    <xdr:to>
      <xdr:col>5</xdr:col>
      <xdr:colOff>276225</xdr:colOff>
      <xdr:row>21</xdr:row>
      <xdr:rowOff>247650</xdr:rowOff>
    </xdr:to>
    <xdr:sp macro="" textlink="">
      <xdr:nvSpPr>
        <xdr:cNvPr id="13" name="AutoShape 1">
          <a:extLst>
            <a:ext uri="{FF2B5EF4-FFF2-40B4-BE49-F238E27FC236}">
              <a16:creationId xmlns:a16="http://schemas.microsoft.com/office/drawing/2014/main" id="{A566EDAE-3001-48CE-9580-46C5D28D17D8}"/>
            </a:ext>
          </a:extLst>
        </xdr:cNvPr>
        <xdr:cNvSpPr>
          <a:spLocks noChangeArrowheads="1"/>
        </xdr:cNvSpPr>
      </xdr:nvSpPr>
      <xdr:spPr bwMode="auto">
        <a:xfrm rot="10800000" flipV="1">
          <a:off x="4591050" y="51244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47625</xdr:colOff>
      <xdr:row>21</xdr:row>
      <xdr:rowOff>76200</xdr:rowOff>
    </xdr:from>
    <xdr:to>
      <xdr:col>6</xdr:col>
      <xdr:colOff>276225</xdr:colOff>
      <xdr:row>21</xdr:row>
      <xdr:rowOff>247650</xdr:rowOff>
    </xdr:to>
    <xdr:sp macro="" textlink="">
      <xdr:nvSpPr>
        <xdr:cNvPr id="14" name="AutoShape 1">
          <a:extLst>
            <a:ext uri="{FF2B5EF4-FFF2-40B4-BE49-F238E27FC236}">
              <a16:creationId xmlns:a16="http://schemas.microsoft.com/office/drawing/2014/main" id="{9E536BE7-DA6E-4080-98A9-89509ADF1FEA}"/>
            </a:ext>
          </a:extLst>
        </xdr:cNvPr>
        <xdr:cNvSpPr>
          <a:spLocks noChangeArrowheads="1"/>
        </xdr:cNvSpPr>
      </xdr:nvSpPr>
      <xdr:spPr bwMode="auto">
        <a:xfrm rot="10800000" flipV="1">
          <a:off x="5610225" y="51244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8</xdr:col>
      <xdr:colOff>85725</xdr:colOff>
      <xdr:row>27</xdr:row>
      <xdr:rowOff>76200</xdr:rowOff>
    </xdr:from>
    <xdr:to>
      <xdr:col>8</xdr:col>
      <xdr:colOff>314325</xdr:colOff>
      <xdr:row>27</xdr:row>
      <xdr:rowOff>247650</xdr:rowOff>
    </xdr:to>
    <xdr:sp macro="" textlink="">
      <xdr:nvSpPr>
        <xdr:cNvPr id="17" name="AutoShape 1">
          <a:extLst>
            <a:ext uri="{FF2B5EF4-FFF2-40B4-BE49-F238E27FC236}">
              <a16:creationId xmlns:a16="http://schemas.microsoft.com/office/drawing/2014/main" id="{670F9F3D-8EDF-4760-9E4D-C9D85807C981}"/>
            </a:ext>
          </a:extLst>
        </xdr:cNvPr>
        <xdr:cNvSpPr>
          <a:spLocks noChangeArrowheads="1"/>
        </xdr:cNvSpPr>
      </xdr:nvSpPr>
      <xdr:spPr bwMode="auto">
        <a:xfrm rot="10800000" flipV="1">
          <a:off x="8648700" y="717232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447675</xdr:colOff>
      <xdr:row>27</xdr:row>
      <xdr:rowOff>95250</xdr:rowOff>
    </xdr:from>
    <xdr:to>
      <xdr:col>6</xdr:col>
      <xdr:colOff>676275</xdr:colOff>
      <xdr:row>27</xdr:row>
      <xdr:rowOff>266700</xdr:rowOff>
    </xdr:to>
    <xdr:sp macro="" textlink="">
      <xdr:nvSpPr>
        <xdr:cNvPr id="18" name="AutoShape 1">
          <a:extLst>
            <a:ext uri="{FF2B5EF4-FFF2-40B4-BE49-F238E27FC236}">
              <a16:creationId xmlns:a16="http://schemas.microsoft.com/office/drawing/2014/main" id="{FAF60330-9A4C-46E3-B5F8-B579FFBF4E80}"/>
            </a:ext>
          </a:extLst>
        </xdr:cNvPr>
        <xdr:cNvSpPr>
          <a:spLocks noChangeArrowheads="1"/>
        </xdr:cNvSpPr>
      </xdr:nvSpPr>
      <xdr:spPr bwMode="auto">
        <a:xfrm rot="10800000" flipV="1">
          <a:off x="6629400" y="70675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11</xdr:col>
      <xdr:colOff>790575</xdr:colOff>
      <xdr:row>27</xdr:row>
      <xdr:rowOff>57150</xdr:rowOff>
    </xdr:from>
    <xdr:to>
      <xdr:col>12</xdr:col>
      <xdr:colOff>209550</xdr:colOff>
      <xdr:row>27</xdr:row>
      <xdr:rowOff>228600</xdr:rowOff>
    </xdr:to>
    <xdr:sp macro="" textlink="">
      <xdr:nvSpPr>
        <xdr:cNvPr id="19" name="AutoShape 1">
          <a:extLst>
            <a:ext uri="{FF2B5EF4-FFF2-40B4-BE49-F238E27FC236}">
              <a16:creationId xmlns:a16="http://schemas.microsoft.com/office/drawing/2014/main" id="{0B544F29-10B8-45D1-A280-2CBE06AA83DB}"/>
            </a:ext>
          </a:extLst>
        </xdr:cNvPr>
        <xdr:cNvSpPr>
          <a:spLocks noChangeArrowheads="1"/>
        </xdr:cNvSpPr>
      </xdr:nvSpPr>
      <xdr:spPr bwMode="auto">
        <a:xfrm rot="10800000" flipV="1">
          <a:off x="12525375" y="715327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15</xdr:col>
      <xdr:colOff>923925</xdr:colOff>
      <xdr:row>27</xdr:row>
      <xdr:rowOff>66675</xdr:rowOff>
    </xdr:from>
    <xdr:to>
      <xdr:col>16</xdr:col>
      <xdr:colOff>200025</xdr:colOff>
      <xdr:row>27</xdr:row>
      <xdr:rowOff>238125</xdr:rowOff>
    </xdr:to>
    <xdr:sp macro="" textlink="">
      <xdr:nvSpPr>
        <xdr:cNvPr id="21" name="AutoShape 1">
          <a:extLst>
            <a:ext uri="{FF2B5EF4-FFF2-40B4-BE49-F238E27FC236}">
              <a16:creationId xmlns:a16="http://schemas.microsoft.com/office/drawing/2014/main" id="{87A33FAF-E1AC-40F1-89DA-6DC340C669EA}"/>
            </a:ext>
          </a:extLst>
        </xdr:cNvPr>
        <xdr:cNvSpPr>
          <a:spLocks noChangeArrowheads="1"/>
        </xdr:cNvSpPr>
      </xdr:nvSpPr>
      <xdr:spPr bwMode="auto">
        <a:xfrm rot="10800000" flipV="1">
          <a:off x="16468725" y="71628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9</xdr:col>
      <xdr:colOff>955060</xdr:colOff>
      <xdr:row>49</xdr:row>
      <xdr:rowOff>209858</xdr:rowOff>
    </xdr:from>
    <xdr:to>
      <xdr:col>11</xdr:col>
      <xdr:colOff>162071</xdr:colOff>
      <xdr:row>51</xdr:row>
      <xdr:rowOff>120524</xdr:rowOff>
    </xdr:to>
    <xdr:sp macro="" textlink="">
      <xdr:nvSpPr>
        <xdr:cNvPr id="24" name="矢印: 左カーブ 23">
          <a:extLst>
            <a:ext uri="{FF2B5EF4-FFF2-40B4-BE49-F238E27FC236}">
              <a16:creationId xmlns:a16="http://schemas.microsoft.com/office/drawing/2014/main" id="{74034EFE-B1F6-4A9C-94A6-EADBA533971A}"/>
            </a:ext>
          </a:extLst>
        </xdr:cNvPr>
        <xdr:cNvSpPr/>
      </xdr:nvSpPr>
      <xdr:spPr>
        <a:xfrm rot="3102105">
          <a:off x="11099783" y="13182310"/>
          <a:ext cx="405966" cy="1188211"/>
        </a:xfrm>
        <a:prstGeom prst="curvedLeftArrow">
          <a:avLst/>
        </a:prstGeom>
        <a:solidFill>
          <a:schemeClr val="accent1">
            <a:lumMod val="40000"/>
            <a:lumOff val="6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211417</xdr:colOff>
      <xdr:row>49</xdr:row>
      <xdr:rowOff>185705</xdr:rowOff>
    </xdr:from>
    <xdr:to>
      <xdr:col>7</xdr:col>
      <xdr:colOff>186248</xdr:colOff>
      <xdr:row>51</xdr:row>
      <xdr:rowOff>56112</xdr:rowOff>
    </xdr:to>
    <xdr:sp macro="" textlink="">
      <xdr:nvSpPr>
        <xdr:cNvPr id="25" name="矢印: 上カーブ 24">
          <a:extLst>
            <a:ext uri="{FF2B5EF4-FFF2-40B4-BE49-F238E27FC236}">
              <a16:creationId xmlns:a16="http://schemas.microsoft.com/office/drawing/2014/main" id="{849BA90C-26C8-4AC2-BEC0-4A70B7702D68}"/>
            </a:ext>
          </a:extLst>
        </xdr:cNvPr>
        <xdr:cNvSpPr/>
      </xdr:nvSpPr>
      <xdr:spPr>
        <a:xfrm rot="2577434">
          <a:off x="6393142" y="13549280"/>
          <a:ext cx="1165456" cy="365707"/>
        </a:xfrm>
        <a:prstGeom prst="curvedUpArrow">
          <a:avLst/>
        </a:prstGeom>
        <a:solidFill>
          <a:srgbClr val="4F81BD">
            <a:alpha val="30196"/>
          </a:srgbClr>
        </a:solidFill>
        <a:ln>
          <a:solidFill>
            <a:schemeClr val="accent1">
              <a:shade val="50000"/>
              <a:alpha val="3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457200</xdr:colOff>
      <xdr:row>52</xdr:row>
      <xdr:rowOff>38100</xdr:rowOff>
    </xdr:from>
    <xdr:to>
      <xdr:col>4</xdr:col>
      <xdr:colOff>685800</xdr:colOff>
      <xdr:row>52</xdr:row>
      <xdr:rowOff>209550</xdr:rowOff>
    </xdr:to>
    <xdr:sp macro="" textlink="">
      <xdr:nvSpPr>
        <xdr:cNvPr id="26" name="AutoShape 1">
          <a:extLst>
            <a:ext uri="{FF2B5EF4-FFF2-40B4-BE49-F238E27FC236}">
              <a16:creationId xmlns:a16="http://schemas.microsoft.com/office/drawing/2014/main" id="{B32AF993-7FB6-4765-A66E-78EFEC48653F}"/>
            </a:ext>
          </a:extLst>
        </xdr:cNvPr>
        <xdr:cNvSpPr>
          <a:spLocks noChangeArrowheads="1"/>
        </xdr:cNvSpPr>
      </xdr:nvSpPr>
      <xdr:spPr bwMode="auto">
        <a:xfrm rot="10800000" flipV="1">
          <a:off x="3800475" y="101917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47625</xdr:colOff>
      <xdr:row>52</xdr:row>
      <xdr:rowOff>38100</xdr:rowOff>
    </xdr:from>
    <xdr:to>
      <xdr:col>3</xdr:col>
      <xdr:colOff>276225</xdr:colOff>
      <xdr:row>52</xdr:row>
      <xdr:rowOff>209550</xdr:rowOff>
    </xdr:to>
    <xdr:sp macro="" textlink="">
      <xdr:nvSpPr>
        <xdr:cNvPr id="27" name="AutoShape 1">
          <a:extLst>
            <a:ext uri="{FF2B5EF4-FFF2-40B4-BE49-F238E27FC236}">
              <a16:creationId xmlns:a16="http://schemas.microsoft.com/office/drawing/2014/main" id="{63A10213-F92B-475B-AC01-098DCD86F0F9}"/>
            </a:ext>
          </a:extLst>
        </xdr:cNvPr>
        <xdr:cNvSpPr>
          <a:spLocks noChangeArrowheads="1"/>
        </xdr:cNvSpPr>
      </xdr:nvSpPr>
      <xdr:spPr bwMode="auto">
        <a:xfrm rot="10800000" flipV="1">
          <a:off x="2219325" y="101917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9</xdr:col>
      <xdr:colOff>47625</xdr:colOff>
      <xdr:row>52</xdr:row>
      <xdr:rowOff>38100</xdr:rowOff>
    </xdr:from>
    <xdr:to>
      <xdr:col>9</xdr:col>
      <xdr:colOff>276225</xdr:colOff>
      <xdr:row>52</xdr:row>
      <xdr:rowOff>209550</xdr:rowOff>
    </xdr:to>
    <xdr:sp macro="" textlink="">
      <xdr:nvSpPr>
        <xdr:cNvPr id="28" name="AutoShape 1">
          <a:extLst>
            <a:ext uri="{FF2B5EF4-FFF2-40B4-BE49-F238E27FC236}">
              <a16:creationId xmlns:a16="http://schemas.microsoft.com/office/drawing/2014/main" id="{D70972D5-2AB8-4553-9B9E-7D8FE5A32857}"/>
            </a:ext>
          </a:extLst>
        </xdr:cNvPr>
        <xdr:cNvSpPr>
          <a:spLocks noChangeArrowheads="1"/>
        </xdr:cNvSpPr>
      </xdr:nvSpPr>
      <xdr:spPr bwMode="auto">
        <a:xfrm flipV="1">
          <a:off x="7791450" y="10191750"/>
          <a:ext cx="228600" cy="171450"/>
        </a:xfrm>
        <a:prstGeom prst="downArrow">
          <a:avLst>
            <a:gd name="adj1" fmla="val 50000"/>
            <a:gd name="adj2" fmla="val 25000"/>
          </a:avLst>
        </a:prstGeom>
        <a:solidFill>
          <a:srgbClr val="0000CC"/>
        </a:solidFill>
        <a:ln w="9525">
          <a:solidFill>
            <a:srgbClr val="1F497D"/>
          </a:solidFill>
          <a:miter lim="800000"/>
          <a:headEnd/>
          <a:tailEnd/>
        </a:ln>
      </xdr:spPr>
      <xdr:txBody>
        <a:bodyPr/>
        <a:lstStyle/>
        <a:p>
          <a:endParaRPr lang="ja-JP" altLang="en-US"/>
        </a:p>
      </xdr:txBody>
    </xdr:sp>
    <xdr:clientData/>
  </xdr:twoCellAnchor>
  <xdr:twoCellAnchor>
    <xdr:from>
      <xdr:col>5</xdr:col>
      <xdr:colOff>762000</xdr:colOff>
      <xdr:row>27</xdr:row>
      <xdr:rowOff>76200</xdr:rowOff>
    </xdr:from>
    <xdr:to>
      <xdr:col>5</xdr:col>
      <xdr:colOff>990600</xdr:colOff>
      <xdr:row>27</xdr:row>
      <xdr:rowOff>247650</xdr:rowOff>
    </xdr:to>
    <xdr:sp macro="" textlink="">
      <xdr:nvSpPr>
        <xdr:cNvPr id="16" name="AutoShape 1">
          <a:extLst>
            <a:ext uri="{FF2B5EF4-FFF2-40B4-BE49-F238E27FC236}">
              <a16:creationId xmlns:a16="http://schemas.microsoft.com/office/drawing/2014/main" id="{5C508C75-9DE6-4300-9E2A-AA1024E47C3B}"/>
            </a:ext>
          </a:extLst>
        </xdr:cNvPr>
        <xdr:cNvSpPr>
          <a:spLocks noChangeArrowheads="1"/>
        </xdr:cNvSpPr>
      </xdr:nvSpPr>
      <xdr:spPr bwMode="auto">
        <a:xfrm rot="10800000" flipV="1">
          <a:off x="5753100" y="70485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2</xdr:col>
      <xdr:colOff>1323975</xdr:colOff>
      <xdr:row>0</xdr:row>
      <xdr:rowOff>133350</xdr:rowOff>
    </xdr:from>
    <xdr:to>
      <xdr:col>10</xdr:col>
      <xdr:colOff>371475</xdr:colOff>
      <xdr:row>3</xdr:row>
      <xdr:rowOff>95250</xdr:rowOff>
    </xdr:to>
    <xdr:sp macro="" textlink="">
      <xdr:nvSpPr>
        <xdr:cNvPr id="20" name="吹き出し: 四角形 19">
          <a:extLst>
            <a:ext uri="{FF2B5EF4-FFF2-40B4-BE49-F238E27FC236}">
              <a16:creationId xmlns:a16="http://schemas.microsoft.com/office/drawing/2014/main" id="{670BB5A0-D8DA-4C92-B1CD-9D31FFE562B7}"/>
            </a:ext>
          </a:extLst>
        </xdr:cNvPr>
        <xdr:cNvSpPr/>
      </xdr:nvSpPr>
      <xdr:spPr>
        <a:xfrm>
          <a:off x="1876425" y="133350"/>
          <a:ext cx="9420225" cy="819150"/>
        </a:xfrm>
        <a:prstGeom prst="wedgeRectCallout">
          <a:avLst>
            <a:gd name="adj1" fmla="val -18969"/>
            <a:gd name="adj2" fmla="val 919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i="0" u="sng">
              <a:solidFill>
                <a:srgbClr val="FF0000"/>
              </a:solidFill>
              <a:effectLst/>
              <a:latin typeface="+mn-lt"/>
              <a:ea typeface="+mn-ea"/>
              <a:cs typeface="+mn-cs"/>
            </a:rPr>
            <a:t>ご使用前の準備作業</a:t>
          </a:r>
          <a:r>
            <a:rPr lang="ja-JP" altLang="ja-JP" sz="1100" b="1" i="0" u="sng">
              <a:solidFill>
                <a:schemeClr val="dk1"/>
              </a:solidFill>
              <a:effectLst/>
              <a:latin typeface="+mn-lt"/>
              <a:ea typeface="+mn-ea"/>
              <a:cs typeface="+mn-cs"/>
            </a:rPr>
            <a:t>：このページは、入力セル（青文字セル）を含めてすべてのセルを保護（ロック）しています！</a:t>
          </a:r>
          <a:r>
            <a:rPr lang="ja-JP" altLang="ja-JP" sz="1100" b="0" i="0" u="sng">
              <a:solidFill>
                <a:schemeClr val="dk1"/>
              </a:solidFill>
              <a:effectLst/>
              <a:latin typeface="+mn-lt"/>
              <a:ea typeface="+mn-ea"/>
              <a:cs typeface="+mn-cs"/>
            </a:rPr>
            <a:t>　先ず、</a:t>
          </a:r>
          <a:r>
            <a:rPr lang="ja-JP" altLang="ja-JP" sz="1100" b="1" i="0" u="sng">
              <a:solidFill>
                <a:schemeClr val="dk1"/>
              </a:solidFill>
              <a:effectLst/>
              <a:latin typeface="+mn-lt"/>
              <a:ea typeface="+mn-ea"/>
              <a:cs typeface="+mn-cs"/>
            </a:rPr>
            <a:t>パスワードでシート保護を解除</a:t>
          </a:r>
          <a:r>
            <a:rPr lang="ja-JP" altLang="en-US" sz="1100" b="1" i="0" u="sng">
              <a:solidFill>
                <a:schemeClr val="dk1"/>
              </a:solidFill>
              <a:effectLst/>
              <a:latin typeface="+mn-lt"/>
              <a:ea typeface="+mn-ea"/>
              <a:cs typeface="+mn-cs"/>
            </a:rPr>
            <a:t>した</a:t>
          </a:r>
          <a:r>
            <a:rPr lang="ja-JP" altLang="ja-JP" sz="1100" b="1" i="0" u="sng">
              <a:solidFill>
                <a:schemeClr val="dk1"/>
              </a:solidFill>
              <a:effectLst/>
              <a:latin typeface="+mn-lt"/>
              <a:ea typeface="+mn-ea"/>
              <a:cs typeface="+mn-cs"/>
            </a:rPr>
            <a:t>後、</a:t>
          </a:r>
          <a:endParaRPr lang="ja-JP" altLang="ja-JP">
            <a:effectLst/>
          </a:endParaRPr>
        </a:p>
        <a:p>
          <a:r>
            <a:rPr lang="ja-JP" altLang="ja-JP" sz="1100" b="1" i="0" u="sng">
              <a:solidFill>
                <a:schemeClr val="dk1"/>
              </a:solidFill>
              <a:effectLst/>
              <a:latin typeface="+mn-lt"/>
              <a:ea typeface="+mn-ea"/>
              <a:cs typeface="+mn-cs"/>
            </a:rPr>
            <a:t>セルの書式設定で入力セル（</a:t>
          </a:r>
          <a:r>
            <a:rPr lang="ja-JP" altLang="en-US" sz="1100" b="1" i="0" u="sng">
              <a:solidFill>
                <a:schemeClr val="dk1"/>
              </a:solidFill>
              <a:effectLst/>
              <a:latin typeface="+mn-lt"/>
              <a:ea typeface="+mn-ea"/>
              <a:cs typeface="+mn-cs"/>
            </a:rPr>
            <a:t>青</a:t>
          </a:r>
          <a:r>
            <a:rPr lang="ja-JP" altLang="ja-JP" sz="1100" b="1" i="0" u="sng">
              <a:solidFill>
                <a:schemeClr val="dk1"/>
              </a:solidFill>
              <a:effectLst/>
              <a:latin typeface="+mn-lt"/>
              <a:ea typeface="+mn-ea"/>
              <a:cs typeface="+mn-cs"/>
            </a:rPr>
            <a:t>文字セル）のロックを外します。</a:t>
          </a:r>
          <a:r>
            <a:rPr lang="ja-JP" altLang="ja-JP" sz="1100">
              <a:solidFill>
                <a:schemeClr val="dk1"/>
              </a:solidFill>
              <a:effectLst/>
              <a:latin typeface="+mn-lt"/>
              <a:ea typeface="+mn-ea"/>
              <a:cs typeface="+mn-cs"/>
            </a:rPr>
            <a:t> </a:t>
          </a:r>
          <a:r>
            <a:rPr lang="ja-JP" altLang="ja-JP" sz="1100" b="1" i="0" u="sng">
              <a:solidFill>
                <a:schemeClr val="dk1"/>
              </a:solidFill>
              <a:effectLst/>
              <a:latin typeface="+mn-lt"/>
              <a:ea typeface="+mn-ea"/>
              <a:cs typeface="+mn-cs"/>
            </a:rPr>
            <a:t>その後、計算式</a:t>
          </a:r>
          <a:r>
            <a:rPr lang="ja-JP" altLang="en-US" sz="1100" b="1" i="0" u="sng">
              <a:solidFill>
                <a:schemeClr val="dk1"/>
              </a:solidFill>
              <a:effectLst/>
              <a:latin typeface="+mn-lt"/>
              <a:ea typeface="+mn-ea"/>
              <a:cs typeface="+mn-cs"/>
            </a:rPr>
            <a:t>セル</a:t>
          </a:r>
          <a:r>
            <a:rPr lang="ja-JP" altLang="ja-JP" sz="1100" b="1" i="0" u="sng">
              <a:solidFill>
                <a:schemeClr val="dk1"/>
              </a:solidFill>
              <a:effectLst/>
              <a:latin typeface="+mn-lt"/>
              <a:ea typeface="+mn-ea"/>
              <a:cs typeface="+mn-cs"/>
            </a:rPr>
            <a:t>への</a:t>
          </a:r>
          <a:r>
            <a:rPr lang="ja-JP" altLang="en-US" sz="1100" b="1" i="0" u="sng">
              <a:solidFill>
                <a:schemeClr val="dk1"/>
              </a:solidFill>
              <a:effectLst/>
              <a:latin typeface="+mn-lt"/>
              <a:ea typeface="+mn-ea"/>
              <a:cs typeface="+mn-cs"/>
            </a:rPr>
            <a:t>誤入力を</a:t>
          </a:r>
          <a:r>
            <a:rPr lang="ja-JP" altLang="ja-JP" sz="1100" b="1" i="0" u="sng">
              <a:solidFill>
                <a:schemeClr val="dk1"/>
              </a:solidFill>
              <a:effectLst/>
              <a:latin typeface="+mn-lt"/>
              <a:ea typeface="+mn-ea"/>
              <a:cs typeface="+mn-cs"/>
            </a:rPr>
            <a:t>防止</a:t>
          </a:r>
          <a:r>
            <a:rPr lang="ja-JP" altLang="en-US" sz="1100" b="1" i="0" u="sng">
              <a:solidFill>
                <a:schemeClr val="dk1"/>
              </a:solidFill>
              <a:effectLst/>
              <a:latin typeface="+mn-lt"/>
              <a:ea typeface="+mn-ea"/>
              <a:cs typeface="+mn-cs"/>
            </a:rPr>
            <a:t>する</a:t>
          </a:r>
          <a:r>
            <a:rPr lang="ja-JP" altLang="ja-JP" sz="1100" b="1" i="0" u="sng">
              <a:solidFill>
                <a:schemeClr val="dk1"/>
              </a:solidFill>
              <a:effectLst/>
              <a:latin typeface="+mn-lt"/>
              <a:ea typeface="+mn-ea"/>
              <a:cs typeface="+mn-cs"/>
            </a:rPr>
            <a:t>ため、シートの再保護をしてからご使用ください。</a:t>
          </a:r>
          <a:r>
            <a:rPr lang="ja-JP" altLang="ja-JP" sz="1100">
              <a:solidFill>
                <a:schemeClr val="dk1"/>
              </a:solidFill>
              <a:effectLst/>
              <a:latin typeface="+mn-lt"/>
              <a:ea typeface="+mn-ea"/>
              <a:cs typeface="+mn-cs"/>
            </a:rPr>
            <a:t> </a:t>
          </a:r>
          <a:endParaRPr lang="ja-JP" altLang="ja-JP">
            <a:effectLst/>
          </a:endParaRPr>
        </a:p>
        <a:p>
          <a:r>
            <a:rPr lang="ja-JP" altLang="ja-JP" sz="1100" b="1">
              <a:solidFill>
                <a:schemeClr val="dk1"/>
              </a:solidFill>
              <a:effectLst/>
              <a:latin typeface="+mn-lt"/>
              <a:ea typeface="+mn-ea"/>
              <a:cs typeface="+mn-cs"/>
            </a:rPr>
            <a:t>校閲　→　シートの保護解除　→　入力セルの選択　→　マウスを右クリック　→　セルの書式設定　→　保護　→　「ロック」および「表示しない」のレ点を外し</a:t>
          </a:r>
          <a:r>
            <a:rPr lang="en-US" altLang="ja-JP" sz="1100" b="1">
              <a:solidFill>
                <a:schemeClr val="dk1"/>
              </a:solidFill>
              <a:effectLst/>
              <a:latin typeface="+mn-lt"/>
              <a:ea typeface="+mn-ea"/>
              <a:cs typeface="+mn-cs"/>
            </a:rPr>
            <a:t>OK</a:t>
          </a:r>
          <a:r>
            <a:rPr lang="ja-JP" altLang="ja-JP" sz="1100" b="1">
              <a:solidFill>
                <a:schemeClr val="dk1"/>
              </a:solidFill>
              <a:effectLst/>
              <a:latin typeface="+mn-lt"/>
              <a:ea typeface="+mn-ea"/>
              <a:cs typeface="+mn-cs"/>
            </a:rPr>
            <a:t>　→　シートの再保護</a:t>
          </a:r>
          <a:endParaRPr lang="ja-JP" altLang="ja-JP">
            <a:effectLst/>
          </a:endParaRPr>
        </a:p>
        <a:p>
          <a:pPr algn="l"/>
          <a:endParaRPr kumimoji="1" lang="ja-JP" altLang="en-US" sz="1100"/>
        </a:p>
      </xdr:txBody>
    </xdr:sp>
    <xdr:clientData/>
  </xdr:twoCellAnchor>
  <xdr:twoCellAnchor>
    <xdr:from>
      <xdr:col>0</xdr:col>
      <xdr:colOff>85725</xdr:colOff>
      <xdr:row>0</xdr:row>
      <xdr:rowOff>161925</xdr:rowOff>
    </xdr:from>
    <xdr:to>
      <xdr:col>2</xdr:col>
      <xdr:colOff>1116301</xdr:colOff>
      <xdr:row>1</xdr:row>
      <xdr:rowOff>170296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48BD2292-6362-4FAA-90EF-3D42A8AC8368}"/>
            </a:ext>
          </a:extLst>
        </xdr:cNvPr>
        <xdr:cNvSpPr/>
      </xdr:nvSpPr>
      <xdr:spPr>
        <a:xfrm flipH="1">
          <a:off x="8572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8</xdr:col>
      <xdr:colOff>541020</xdr:colOff>
      <xdr:row>14</xdr:row>
      <xdr:rowOff>228600</xdr:rowOff>
    </xdr:from>
    <xdr:to>
      <xdr:col>12</xdr:col>
      <xdr:colOff>449580</xdr:colOff>
      <xdr:row>17</xdr:row>
      <xdr:rowOff>159385</xdr:rowOff>
    </xdr:to>
    <xdr:sp macro="" textlink="">
      <xdr:nvSpPr>
        <xdr:cNvPr id="3" name="四角形吹き出し 3">
          <a:extLst>
            <a:ext uri="{FF2B5EF4-FFF2-40B4-BE49-F238E27FC236}">
              <a16:creationId xmlns:a16="http://schemas.microsoft.com/office/drawing/2014/main" id="{DBE06666-7C85-5E59-A3C9-04CD4DA6F859}"/>
            </a:ext>
          </a:extLst>
        </xdr:cNvPr>
        <xdr:cNvSpPr/>
      </xdr:nvSpPr>
      <xdr:spPr>
        <a:xfrm>
          <a:off x="8260080" y="3916680"/>
          <a:ext cx="349758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３</a:t>
          </a:r>
          <a:r>
            <a:rPr lang="ja-JP" sz="1100" b="1" kern="100">
              <a:solidFill>
                <a:srgbClr val="FF0000"/>
              </a:solidFill>
              <a:effectLst/>
              <a:latin typeface="Calibri" panose="020F0502020204030204" pitchFamily="34" charset="0"/>
              <a:ea typeface="ＭＳ 明朝" panose="02020609040205080304" pitchFamily="17" charset="-128"/>
              <a:cs typeface="+mn-cs"/>
            </a:rPr>
            <a:t>５以降</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およびＭ列以降の</a:t>
          </a:r>
          <a:r>
            <a:rPr lang="ja-JP" sz="1100" b="1" kern="100">
              <a:solidFill>
                <a:srgbClr val="FF0000"/>
              </a:solidFill>
              <a:effectLst/>
              <a:latin typeface="Calibri" panose="020F0502020204030204" pitchFamily="34" charset="0"/>
              <a:ea typeface="ＭＳ 明朝" panose="02020609040205080304" pitchFamily="17" charset="-128"/>
              <a:cs typeface="+mn-cs"/>
            </a:rPr>
            <a:t>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361950</xdr:colOff>
      <xdr:row>24</xdr:row>
      <xdr:rowOff>104775</xdr:rowOff>
    </xdr:from>
    <xdr:to>
      <xdr:col>2</xdr:col>
      <xdr:colOff>34925</xdr:colOff>
      <xdr:row>34</xdr:row>
      <xdr:rowOff>152400</xdr:rowOff>
    </xdr:to>
    <xdr:grpSp>
      <xdr:nvGrpSpPr>
        <xdr:cNvPr id="2" name="グループ化 1">
          <a:extLst>
            <a:ext uri="{FF2B5EF4-FFF2-40B4-BE49-F238E27FC236}">
              <a16:creationId xmlns:a16="http://schemas.microsoft.com/office/drawing/2014/main" id="{F0DD2349-5DD3-48C0-8F5E-B930F74EE92F}"/>
            </a:ext>
          </a:extLst>
        </xdr:cNvPr>
        <xdr:cNvGrpSpPr/>
      </xdr:nvGrpSpPr>
      <xdr:grpSpPr>
        <a:xfrm>
          <a:off x="361950" y="7282815"/>
          <a:ext cx="541655" cy="3171825"/>
          <a:chOff x="150813" y="7135813"/>
          <a:chExt cx="635000" cy="3310534"/>
        </a:xfrm>
      </xdr:grpSpPr>
      <xdr:sp macro="" textlink="">
        <xdr:nvSpPr>
          <xdr:cNvPr id="3" name="矢印: 右 2">
            <a:extLst>
              <a:ext uri="{FF2B5EF4-FFF2-40B4-BE49-F238E27FC236}">
                <a16:creationId xmlns:a16="http://schemas.microsoft.com/office/drawing/2014/main" id="{8AE7A437-2380-8402-1F0A-33ABE43A3202}"/>
              </a:ext>
            </a:extLst>
          </xdr:cNvPr>
          <xdr:cNvSpPr/>
        </xdr:nvSpPr>
        <xdr:spPr>
          <a:xfrm>
            <a:off x="547688" y="7135814"/>
            <a:ext cx="238125" cy="246062"/>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B268E80-F0B5-2987-7795-DA83A44C1016}"/>
              </a:ext>
            </a:extLst>
          </xdr:cNvPr>
          <xdr:cNvSpPr txBox="1"/>
        </xdr:nvSpPr>
        <xdr:spPr>
          <a:xfrm>
            <a:off x="150813" y="7135813"/>
            <a:ext cx="428625" cy="3310534"/>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solidFill>
                  <a:srgbClr val="FF0000"/>
                </a:solidFill>
              </a:rPr>
              <a:t>設計初年度及び次年度以降を自動表示</a:t>
            </a:r>
          </a:p>
        </xdr:txBody>
      </xdr:sp>
    </xdr:grpSp>
    <xdr:clientData/>
  </xdr:twoCellAnchor>
  <xdr:twoCellAnchor>
    <xdr:from>
      <xdr:col>0</xdr:col>
      <xdr:colOff>104775</xdr:colOff>
      <xdr:row>0</xdr:row>
      <xdr:rowOff>66675</xdr:rowOff>
    </xdr:from>
    <xdr:to>
      <xdr:col>2</xdr:col>
      <xdr:colOff>725776</xdr:colOff>
      <xdr:row>0</xdr:row>
      <xdr:rowOff>360796</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8F1D15A0-1DF8-4F27-A389-537226D7123A}"/>
            </a:ext>
          </a:extLst>
        </xdr:cNvPr>
        <xdr:cNvSpPr/>
      </xdr:nvSpPr>
      <xdr:spPr>
        <a:xfrm flipH="1">
          <a:off x="104775" y="6667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283084</xdr:colOff>
      <xdr:row>9</xdr:row>
      <xdr:rowOff>40766</xdr:rowOff>
    </xdr:from>
    <xdr:to>
      <xdr:col>6</xdr:col>
      <xdr:colOff>525627</xdr:colOff>
      <xdr:row>10</xdr:row>
      <xdr:rowOff>277977</xdr:rowOff>
    </xdr:to>
    <xdr:sp macro="" textlink="">
      <xdr:nvSpPr>
        <xdr:cNvPr id="4" name="AutoShape 1">
          <a:extLst>
            <a:ext uri="{FF2B5EF4-FFF2-40B4-BE49-F238E27FC236}">
              <a16:creationId xmlns:a16="http://schemas.microsoft.com/office/drawing/2014/main" id="{5BEEE7D8-1228-403A-A463-EF4182484666}"/>
            </a:ext>
          </a:extLst>
        </xdr:cNvPr>
        <xdr:cNvSpPr>
          <a:spLocks noChangeArrowheads="1"/>
        </xdr:cNvSpPr>
      </xdr:nvSpPr>
      <xdr:spPr bwMode="auto">
        <a:xfrm rot="10800000" flipV="1">
          <a:off x="5388484" y="1669541"/>
          <a:ext cx="242543" cy="694411"/>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1295399</xdr:colOff>
      <xdr:row>7</xdr:row>
      <xdr:rowOff>371475</xdr:rowOff>
    </xdr:from>
    <xdr:to>
      <xdr:col>4</xdr:col>
      <xdr:colOff>161924</xdr:colOff>
      <xdr:row>7</xdr:row>
      <xdr:rowOff>542925</xdr:rowOff>
    </xdr:to>
    <xdr:sp macro="" textlink="">
      <xdr:nvSpPr>
        <xdr:cNvPr id="6" name="AutoShape 1">
          <a:extLst>
            <a:ext uri="{FF2B5EF4-FFF2-40B4-BE49-F238E27FC236}">
              <a16:creationId xmlns:a16="http://schemas.microsoft.com/office/drawing/2014/main" id="{2513A04B-1C85-4B29-95A9-B1294F3B327C}"/>
            </a:ext>
          </a:extLst>
        </xdr:cNvPr>
        <xdr:cNvSpPr>
          <a:spLocks noChangeArrowheads="1"/>
        </xdr:cNvSpPr>
      </xdr:nvSpPr>
      <xdr:spPr bwMode="auto">
        <a:xfrm rot="10800000" flipV="1">
          <a:off x="3409949" y="2400300"/>
          <a:ext cx="333375"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0</xdr:colOff>
      <xdr:row>1</xdr:row>
      <xdr:rowOff>0</xdr:rowOff>
    </xdr:from>
    <xdr:to>
      <xdr:col>7</xdr:col>
      <xdr:colOff>544801</xdr:colOff>
      <xdr:row>1</xdr:row>
      <xdr:rowOff>294121</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A117D153-BE0E-4BBD-B2AE-F15E7222715F}"/>
            </a:ext>
          </a:extLst>
        </xdr:cNvPr>
        <xdr:cNvSpPr/>
      </xdr:nvSpPr>
      <xdr:spPr>
        <a:xfrm flipH="1">
          <a:off x="5619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283084</xdr:colOff>
      <xdr:row>9</xdr:row>
      <xdr:rowOff>40766</xdr:rowOff>
    </xdr:from>
    <xdr:to>
      <xdr:col>6</xdr:col>
      <xdr:colOff>525627</xdr:colOff>
      <xdr:row>10</xdr:row>
      <xdr:rowOff>277977</xdr:rowOff>
    </xdr:to>
    <xdr:sp macro="" textlink="">
      <xdr:nvSpPr>
        <xdr:cNvPr id="2" name="AutoShape 1">
          <a:extLst>
            <a:ext uri="{FF2B5EF4-FFF2-40B4-BE49-F238E27FC236}">
              <a16:creationId xmlns:a16="http://schemas.microsoft.com/office/drawing/2014/main" id="{290FAF7B-B713-473E-BA38-98786DC31F12}"/>
            </a:ext>
          </a:extLst>
        </xdr:cNvPr>
        <xdr:cNvSpPr>
          <a:spLocks noChangeArrowheads="1"/>
        </xdr:cNvSpPr>
      </xdr:nvSpPr>
      <xdr:spPr bwMode="auto">
        <a:xfrm rot="10800000" flipV="1">
          <a:off x="5902834" y="3174491"/>
          <a:ext cx="242543" cy="322936"/>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1295399</xdr:colOff>
      <xdr:row>7</xdr:row>
      <xdr:rowOff>371475</xdr:rowOff>
    </xdr:from>
    <xdr:to>
      <xdr:col>4</xdr:col>
      <xdr:colOff>161924</xdr:colOff>
      <xdr:row>7</xdr:row>
      <xdr:rowOff>542925</xdr:rowOff>
    </xdr:to>
    <xdr:sp macro="" textlink="">
      <xdr:nvSpPr>
        <xdr:cNvPr id="3" name="AutoShape 1">
          <a:extLst>
            <a:ext uri="{FF2B5EF4-FFF2-40B4-BE49-F238E27FC236}">
              <a16:creationId xmlns:a16="http://schemas.microsoft.com/office/drawing/2014/main" id="{D81AB7C9-431C-44F2-99AE-6A6DFE248813}"/>
            </a:ext>
          </a:extLst>
        </xdr:cNvPr>
        <xdr:cNvSpPr>
          <a:spLocks noChangeArrowheads="1"/>
        </xdr:cNvSpPr>
      </xdr:nvSpPr>
      <xdr:spPr bwMode="auto">
        <a:xfrm rot="10800000" flipV="1">
          <a:off x="2943224" y="2400300"/>
          <a:ext cx="333375"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0</xdr:colOff>
      <xdr:row>1</xdr:row>
      <xdr:rowOff>0</xdr:rowOff>
    </xdr:from>
    <xdr:to>
      <xdr:col>7</xdr:col>
      <xdr:colOff>544801</xdr:colOff>
      <xdr:row>1</xdr:row>
      <xdr:rowOff>294121</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0CA175BA-7522-45F4-822D-2CB3BD6D081F}"/>
            </a:ext>
          </a:extLst>
        </xdr:cNvPr>
        <xdr:cNvSpPr/>
      </xdr:nvSpPr>
      <xdr:spPr>
        <a:xfrm flipH="1">
          <a:off x="5619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283084</xdr:colOff>
      <xdr:row>9</xdr:row>
      <xdr:rowOff>40766</xdr:rowOff>
    </xdr:from>
    <xdr:to>
      <xdr:col>6</xdr:col>
      <xdr:colOff>525627</xdr:colOff>
      <xdr:row>10</xdr:row>
      <xdr:rowOff>277977</xdr:rowOff>
    </xdr:to>
    <xdr:sp macro="" textlink="">
      <xdr:nvSpPr>
        <xdr:cNvPr id="2" name="AutoShape 1">
          <a:extLst>
            <a:ext uri="{FF2B5EF4-FFF2-40B4-BE49-F238E27FC236}">
              <a16:creationId xmlns:a16="http://schemas.microsoft.com/office/drawing/2014/main" id="{84955668-42F4-4956-8E85-0212DCDF64F8}"/>
            </a:ext>
          </a:extLst>
        </xdr:cNvPr>
        <xdr:cNvSpPr>
          <a:spLocks noChangeArrowheads="1"/>
        </xdr:cNvSpPr>
      </xdr:nvSpPr>
      <xdr:spPr bwMode="auto">
        <a:xfrm rot="10800000" flipV="1">
          <a:off x="5902834" y="3174491"/>
          <a:ext cx="242543" cy="322936"/>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1295399</xdr:colOff>
      <xdr:row>7</xdr:row>
      <xdr:rowOff>371475</xdr:rowOff>
    </xdr:from>
    <xdr:to>
      <xdr:col>4</xdr:col>
      <xdr:colOff>161924</xdr:colOff>
      <xdr:row>7</xdr:row>
      <xdr:rowOff>542925</xdr:rowOff>
    </xdr:to>
    <xdr:sp macro="" textlink="">
      <xdr:nvSpPr>
        <xdr:cNvPr id="3" name="AutoShape 1">
          <a:extLst>
            <a:ext uri="{FF2B5EF4-FFF2-40B4-BE49-F238E27FC236}">
              <a16:creationId xmlns:a16="http://schemas.microsoft.com/office/drawing/2014/main" id="{59DFF3BC-0337-43DC-81EF-22D3014EC4B9}"/>
            </a:ext>
          </a:extLst>
        </xdr:cNvPr>
        <xdr:cNvSpPr>
          <a:spLocks noChangeArrowheads="1"/>
        </xdr:cNvSpPr>
      </xdr:nvSpPr>
      <xdr:spPr bwMode="auto">
        <a:xfrm rot="10800000" flipV="1">
          <a:off x="2943224" y="2400300"/>
          <a:ext cx="333375"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0</xdr:colOff>
      <xdr:row>1</xdr:row>
      <xdr:rowOff>0</xdr:rowOff>
    </xdr:from>
    <xdr:to>
      <xdr:col>7</xdr:col>
      <xdr:colOff>544801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2C0B9352-963A-4813-996F-36A7F4CF4C96}"/>
            </a:ext>
          </a:extLst>
        </xdr:cNvPr>
        <xdr:cNvSpPr/>
      </xdr:nvSpPr>
      <xdr:spPr>
        <a:xfrm flipH="1">
          <a:off x="5619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283084</xdr:colOff>
      <xdr:row>9</xdr:row>
      <xdr:rowOff>40766</xdr:rowOff>
    </xdr:from>
    <xdr:to>
      <xdr:col>6</xdr:col>
      <xdr:colOff>525627</xdr:colOff>
      <xdr:row>10</xdr:row>
      <xdr:rowOff>277977</xdr:rowOff>
    </xdr:to>
    <xdr:sp macro="" textlink="">
      <xdr:nvSpPr>
        <xdr:cNvPr id="2" name="AutoShape 1">
          <a:extLst>
            <a:ext uri="{FF2B5EF4-FFF2-40B4-BE49-F238E27FC236}">
              <a16:creationId xmlns:a16="http://schemas.microsoft.com/office/drawing/2014/main" id="{EE044124-5A59-45F4-AAA5-89FB50BEA7C7}"/>
            </a:ext>
          </a:extLst>
        </xdr:cNvPr>
        <xdr:cNvSpPr>
          <a:spLocks noChangeArrowheads="1"/>
        </xdr:cNvSpPr>
      </xdr:nvSpPr>
      <xdr:spPr bwMode="auto">
        <a:xfrm rot="10800000" flipV="1">
          <a:off x="5902834" y="3174491"/>
          <a:ext cx="242543" cy="322936"/>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1295399</xdr:colOff>
      <xdr:row>7</xdr:row>
      <xdr:rowOff>371475</xdr:rowOff>
    </xdr:from>
    <xdr:to>
      <xdr:col>4</xdr:col>
      <xdr:colOff>161924</xdr:colOff>
      <xdr:row>7</xdr:row>
      <xdr:rowOff>542925</xdr:rowOff>
    </xdr:to>
    <xdr:sp macro="" textlink="">
      <xdr:nvSpPr>
        <xdr:cNvPr id="3" name="AutoShape 1">
          <a:extLst>
            <a:ext uri="{FF2B5EF4-FFF2-40B4-BE49-F238E27FC236}">
              <a16:creationId xmlns:a16="http://schemas.microsoft.com/office/drawing/2014/main" id="{74BD12FA-72B9-4C82-A514-6B52B3D4510B}"/>
            </a:ext>
          </a:extLst>
        </xdr:cNvPr>
        <xdr:cNvSpPr>
          <a:spLocks noChangeArrowheads="1"/>
        </xdr:cNvSpPr>
      </xdr:nvSpPr>
      <xdr:spPr bwMode="auto">
        <a:xfrm rot="10800000" flipV="1">
          <a:off x="2943224" y="2400300"/>
          <a:ext cx="333375"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0</xdr:colOff>
      <xdr:row>1</xdr:row>
      <xdr:rowOff>0</xdr:rowOff>
    </xdr:from>
    <xdr:to>
      <xdr:col>7</xdr:col>
      <xdr:colOff>544801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71FDB93A-6D1C-4F21-A188-32C8645436FE}"/>
            </a:ext>
          </a:extLst>
        </xdr:cNvPr>
        <xdr:cNvSpPr/>
      </xdr:nvSpPr>
      <xdr:spPr>
        <a:xfrm flipH="1">
          <a:off x="5619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283084</xdr:colOff>
      <xdr:row>9</xdr:row>
      <xdr:rowOff>40766</xdr:rowOff>
    </xdr:from>
    <xdr:to>
      <xdr:col>6</xdr:col>
      <xdr:colOff>525627</xdr:colOff>
      <xdr:row>10</xdr:row>
      <xdr:rowOff>277977</xdr:rowOff>
    </xdr:to>
    <xdr:sp macro="" textlink="">
      <xdr:nvSpPr>
        <xdr:cNvPr id="2" name="AutoShape 1">
          <a:extLst>
            <a:ext uri="{FF2B5EF4-FFF2-40B4-BE49-F238E27FC236}">
              <a16:creationId xmlns:a16="http://schemas.microsoft.com/office/drawing/2014/main" id="{972C19E7-E3ED-46C5-9B00-92352FBFDBC0}"/>
            </a:ext>
          </a:extLst>
        </xdr:cNvPr>
        <xdr:cNvSpPr>
          <a:spLocks noChangeArrowheads="1"/>
        </xdr:cNvSpPr>
      </xdr:nvSpPr>
      <xdr:spPr bwMode="auto">
        <a:xfrm rot="10800000" flipV="1">
          <a:off x="5902834" y="3174491"/>
          <a:ext cx="242543" cy="322936"/>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1295399</xdr:colOff>
      <xdr:row>7</xdr:row>
      <xdr:rowOff>371475</xdr:rowOff>
    </xdr:from>
    <xdr:to>
      <xdr:col>4</xdr:col>
      <xdr:colOff>161924</xdr:colOff>
      <xdr:row>7</xdr:row>
      <xdr:rowOff>542925</xdr:rowOff>
    </xdr:to>
    <xdr:sp macro="" textlink="">
      <xdr:nvSpPr>
        <xdr:cNvPr id="3" name="AutoShape 1">
          <a:extLst>
            <a:ext uri="{FF2B5EF4-FFF2-40B4-BE49-F238E27FC236}">
              <a16:creationId xmlns:a16="http://schemas.microsoft.com/office/drawing/2014/main" id="{7FD5DD51-2BC4-43FB-8495-55BFDC3A7B89}"/>
            </a:ext>
          </a:extLst>
        </xdr:cNvPr>
        <xdr:cNvSpPr>
          <a:spLocks noChangeArrowheads="1"/>
        </xdr:cNvSpPr>
      </xdr:nvSpPr>
      <xdr:spPr bwMode="auto">
        <a:xfrm rot="10800000" flipV="1">
          <a:off x="2943224" y="2400300"/>
          <a:ext cx="333375"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0</xdr:colOff>
      <xdr:row>1</xdr:row>
      <xdr:rowOff>0</xdr:rowOff>
    </xdr:from>
    <xdr:to>
      <xdr:col>7</xdr:col>
      <xdr:colOff>544801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A15765BF-ACFE-46D9-8EED-0D33D8E94ECE}"/>
            </a:ext>
          </a:extLst>
        </xdr:cNvPr>
        <xdr:cNvSpPr/>
      </xdr:nvSpPr>
      <xdr:spPr>
        <a:xfrm flipH="1">
          <a:off x="5619750"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9DCB-4BE9-4512-B599-7501F1679D83}">
  <sheetPr>
    <tabColor rgb="FFFFFF00"/>
  </sheetPr>
  <dimension ref="A1:S387"/>
  <sheetViews>
    <sheetView showGridLines="0" tabSelected="1" zoomScaleNormal="100" workbookViewId="0">
      <selection activeCell="S17" sqref="S17"/>
    </sheetView>
  </sheetViews>
  <sheetFormatPr defaultRowHeight="13.2" x14ac:dyDescent="0.2"/>
  <cols>
    <col min="1" max="1" width="1" customWidth="1"/>
    <col min="2" max="2" width="2.6640625" style="138" customWidth="1"/>
    <col min="3" max="3" width="3.6640625" customWidth="1"/>
  </cols>
  <sheetData>
    <row r="1" spans="1:13" ht="8.25" customHeight="1" x14ac:dyDescent="0.2"/>
    <row r="2" spans="1:13" ht="15.75" customHeight="1" x14ac:dyDescent="0.2">
      <c r="C2" s="257" t="s">
        <v>253</v>
      </c>
    </row>
    <row r="3" spans="1:13" ht="20.100000000000001" customHeight="1" x14ac:dyDescent="0.2">
      <c r="A3" s="123"/>
      <c r="C3" s="136" t="s">
        <v>263</v>
      </c>
      <c r="M3" s="137"/>
    </row>
    <row r="4" spans="1:13" ht="20.100000000000001" customHeight="1" x14ac:dyDescent="0.2">
      <c r="C4" s="263" t="s">
        <v>256</v>
      </c>
      <c r="M4" s="137"/>
    </row>
    <row r="5" spans="1:13" ht="20.100000000000001" customHeight="1" x14ac:dyDescent="0.2">
      <c r="C5" s="263"/>
      <c r="M5" s="137"/>
    </row>
    <row r="6" spans="1:13" ht="20.100000000000001" customHeight="1" x14ac:dyDescent="0.2">
      <c r="C6" s="263"/>
      <c r="M6" s="137"/>
    </row>
    <row r="7" spans="1:13" ht="20.100000000000001" customHeight="1" x14ac:dyDescent="0.2">
      <c r="C7" s="263"/>
      <c r="M7" s="137"/>
    </row>
    <row r="8" spans="1:13" ht="20.100000000000001" customHeight="1" x14ac:dyDescent="0.2">
      <c r="C8" s="263"/>
      <c r="M8" s="137"/>
    </row>
    <row r="9" spans="1:13" ht="20.100000000000001" customHeight="1" x14ac:dyDescent="0.2">
      <c r="C9" s="263"/>
      <c r="M9" s="137"/>
    </row>
    <row r="10" spans="1:13" ht="20.100000000000001" customHeight="1" x14ac:dyDescent="0.2">
      <c r="C10" s="263"/>
      <c r="M10" s="137"/>
    </row>
    <row r="11" spans="1:13" ht="20.100000000000001" customHeight="1" x14ac:dyDescent="0.2">
      <c r="C11" s="263"/>
      <c r="M11" s="137"/>
    </row>
    <row r="12" spans="1:13" ht="20.100000000000001" customHeight="1" x14ac:dyDescent="0.2">
      <c r="C12" s="263"/>
      <c r="M12" s="137"/>
    </row>
    <row r="13" spans="1:13" ht="20.100000000000001" customHeight="1" x14ac:dyDescent="0.2">
      <c r="C13" s="263"/>
      <c r="M13" s="137"/>
    </row>
    <row r="14" spans="1:13" ht="20.100000000000001" customHeight="1" x14ac:dyDescent="0.2">
      <c r="C14" s="263"/>
      <c r="M14" s="137"/>
    </row>
    <row r="15" spans="1:13" ht="20.100000000000001" customHeight="1" x14ac:dyDescent="0.2">
      <c r="C15" s="263"/>
      <c r="M15" s="137"/>
    </row>
    <row r="16" spans="1:13" ht="20.100000000000001" customHeight="1" x14ac:dyDescent="0.2">
      <c r="C16" s="263"/>
      <c r="M16" s="137"/>
    </row>
    <row r="17" spans="3:13" ht="20.100000000000001" customHeight="1" x14ac:dyDescent="0.2">
      <c r="C17" s="263"/>
      <c r="M17" s="137"/>
    </row>
    <row r="18" spans="3:13" ht="20.100000000000001" customHeight="1" x14ac:dyDescent="0.2">
      <c r="C18" s="263"/>
      <c r="M18" s="137"/>
    </row>
    <row r="19" spans="3:13" ht="20.100000000000001" customHeight="1" x14ac:dyDescent="0.2">
      <c r="C19" s="263"/>
      <c r="M19" s="137"/>
    </row>
    <row r="20" spans="3:13" ht="12.75" customHeight="1" x14ac:dyDescent="0.2">
      <c r="C20" s="263"/>
      <c r="M20" s="137"/>
    </row>
    <row r="21" spans="3:13" ht="12.75" customHeight="1" x14ac:dyDescent="0.2">
      <c r="C21" s="263"/>
      <c r="M21" s="137"/>
    </row>
    <row r="22" spans="3:13" ht="20.100000000000001" customHeight="1" x14ac:dyDescent="0.2">
      <c r="C22" s="164" t="s">
        <v>231</v>
      </c>
      <c r="D22" s="141"/>
      <c r="E22" s="141"/>
      <c r="F22" s="141"/>
      <c r="G22" s="141"/>
      <c r="H22" s="141"/>
      <c r="I22" s="141"/>
      <c r="J22" s="141"/>
      <c r="K22" s="141"/>
      <c r="M22" s="137"/>
    </row>
    <row r="23" spans="3:13" ht="20.100000000000001" customHeight="1" x14ac:dyDescent="0.2">
      <c r="C23" s="139"/>
      <c r="D23" s="142" t="s">
        <v>232</v>
      </c>
      <c r="M23" s="137"/>
    </row>
    <row r="24" spans="3:13" ht="20.100000000000001" customHeight="1" x14ac:dyDescent="0.2">
      <c r="C24" s="139"/>
      <c r="D24" t="s">
        <v>230</v>
      </c>
      <c r="M24" s="137"/>
    </row>
    <row r="25" spans="3:13" ht="20.100000000000001" customHeight="1" x14ac:dyDescent="0.2">
      <c r="C25" s="139"/>
      <c r="M25" s="137"/>
    </row>
    <row r="26" spans="3:13" ht="20.100000000000001" customHeight="1" x14ac:dyDescent="0.2">
      <c r="C26" s="139"/>
      <c r="M26" s="137"/>
    </row>
    <row r="27" spans="3:13" ht="20.100000000000001" customHeight="1" x14ac:dyDescent="0.2">
      <c r="C27" s="139"/>
      <c r="M27" s="137"/>
    </row>
    <row r="28" spans="3:13" ht="20.100000000000001" customHeight="1" x14ac:dyDescent="0.2">
      <c r="C28" s="139"/>
      <c r="M28" s="137"/>
    </row>
    <row r="29" spans="3:13" ht="20.100000000000001" customHeight="1" x14ac:dyDescent="0.2">
      <c r="C29" s="139"/>
      <c r="M29" s="137"/>
    </row>
    <row r="30" spans="3:13" ht="20.100000000000001" customHeight="1" x14ac:dyDescent="0.2">
      <c r="C30" s="139"/>
      <c r="M30" s="137"/>
    </row>
    <row r="31" spans="3:13" ht="20.100000000000001" customHeight="1" x14ac:dyDescent="0.2">
      <c r="C31" s="139"/>
      <c r="M31" s="137"/>
    </row>
    <row r="32" spans="3:13" ht="20.100000000000001" customHeight="1" x14ac:dyDescent="0.2">
      <c r="C32" s="139"/>
      <c r="M32" s="137"/>
    </row>
    <row r="33" spans="3:13" ht="20.100000000000001" customHeight="1" x14ac:dyDescent="0.2">
      <c r="C33" s="139"/>
      <c r="M33" s="137"/>
    </row>
    <row r="34" spans="3:13" ht="20.100000000000001" customHeight="1" x14ac:dyDescent="0.2">
      <c r="C34" s="139"/>
      <c r="M34" s="137"/>
    </row>
    <row r="35" spans="3:13" ht="20.100000000000001" customHeight="1" x14ac:dyDescent="0.2">
      <c r="C35" s="139"/>
      <c r="M35" s="137"/>
    </row>
    <row r="36" spans="3:13" ht="20.100000000000001" customHeight="1" x14ac:dyDescent="0.2">
      <c r="C36" s="139"/>
      <c r="M36" s="137"/>
    </row>
    <row r="37" spans="3:13" ht="20.100000000000001" customHeight="1" x14ac:dyDescent="0.2">
      <c r="C37" s="139"/>
      <c r="M37" s="137"/>
    </row>
    <row r="38" spans="3:13" ht="20.100000000000001" customHeight="1" x14ac:dyDescent="0.2">
      <c r="C38" s="139"/>
      <c r="M38" s="137"/>
    </row>
    <row r="39" spans="3:13" ht="20.100000000000001" customHeight="1" x14ac:dyDescent="0.2">
      <c r="C39" s="139"/>
      <c r="M39" s="137"/>
    </row>
    <row r="40" spans="3:13" ht="20.100000000000001" customHeight="1" x14ac:dyDescent="0.2">
      <c r="C40" s="139"/>
      <c r="M40" s="137"/>
    </row>
    <row r="41" spans="3:13" ht="20.100000000000001" customHeight="1" x14ac:dyDescent="0.2">
      <c r="C41" s="139"/>
      <c r="M41" s="137"/>
    </row>
    <row r="42" spans="3:13" ht="20.100000000000001" customHeight="1" x14ac:dyDescent="0.2">
      <c r="C42" s="139"/>
      <c r="M42" s="137"/>
    </row>
    <row r="43" spans="3:13" ht="20.100000000000001" customHeight="1" x14ac:dyDescent="0.2">
      <c r="C43" s="139"/>
      <c r="M43" s="137"/>
    </row>
    <row r="44" spans="3:13" ht="20.100000000000001" customHeight="1" x14ac:dyDescent="0.2">
      <c r="C44" s="139"/>
      <c r="M44" s="137"/>
    </row>
    <row r="45" spans="3:13" ht="20.100000000000001" customHeight="1" x14ac:dyDescent="0.2">
      <c r="C45" s="139"/>
      <c r="M45" s="137"/>
    </row>
    <row r="46" spans="3:13" ht="20.100000000000001" customHeight="1" x14ac:dyDescent="0.2">
      <c r="C46" s="139"/>
      <c r="M46" s="137"/>
    </row>
    <row r="47" spans="3:13" ht="20.100000000000001" customHeight="1" x14ac:dyDescent="0.2">
      <c r="C47" s="139"/>
      <c r="M47" s="137"/>
    </row>
    <row r="48" spans="3:13" ht="20.100000000000001" customHeight="1" x14ac:dyDescent="0.2">
      <c r="C48" s="139"/>
      <c r="M48" s="137"/>
    </row>
    <row r="49" spans="3:13" ht="20.100000000000001" customHeight="1" x14ac:dyDescent="0.2">
      <c r="C49" s="139"/>
      <c r="M49" s="137"/>
    </row>
    <row r="50" spans="3:13" ht="20.100000000000001" customHeight="1" x14ac:dyDescent="0.2">
      <c r="C50" s="139"/>
      <c r="D50" s="142" t="s">
        <v>233</v>
      </c>
      <c r="M50" s="137"/>
    </row>
    <row r="51" spans="3:13" ht="20.100000000000001" customHeight="1" x14ac:dyDescent="0.2">
      <c r="C51" s="139"/>
      <c r="D51" t="s">
        <v>230</v>
      </c>
      <c r="M51" s="137"/>
    </row>
    <row r="52" spans="3:13" ht="20.100000000000001" customHeight="1" x14ac:dyDescent="0.2">
      <c r="C52" s="139"/>
      <c r="M52" s="137"/>
    </row>
    <row r="53" spans="3:13" ht="20.100000000000001" customHeight="1" x14ac:dyDescent="0.2">
      <c r="C53" s="139"/>
      <c r="M53" s="137"/>
    </row>
    <row r="54" spans="3:13" ht="20.100000000000001" customHeight="1" x14ac:dyDescent="0.2">
      <c r="C54" s="139"/>
      <c r="M54" s="137"/>
    </row>
    <row r="55" spans="3:13" ht="20.100000000000001" customHeight="1" x14ac:dyDescent="0.2">
      <c r="C55" s="139"/>
      <c r="M55" s="137"/>
    </row>
    <row r="56" spans="3:13" ht="20.100000000000001" customHeight="1" x14ac:dyDescent="0.2">
      <c r="C56" s="139"/>
      <c r="M56" s="137"/>
    </row>
    <row r="57" spans="3:13" ht="20.100000000000001" customHeight="1" x14ac:dyDescent="0.2">
      <c r="C57" s="139"/>
      <c r="M57" s="137"/>
    </row>
    <row r="58" spans="3:13" ht="20.100000000000001" customHeight="1" x14ac:dyDescent="0.2">
      <c r="C58" s="139"/>
      <c r="M58" s="137"/>
    </row>
    <row r="59" spans="3:13" ht="20.100000000000001" customHeight="1" x14ac:dyDescent="0.2">
      <c r="C59" s="139"/>
      <c r="M59" s="137"/>
    </row>
    <row r="60" spans="3:13" ht="20.100000000000001" customHeight="1" x14ac:dyDescent="0.2">
      <c r="C60" s="139"/>
      <c r="M60" s="137"/>
    </row>
    <row r="61" spans="3:13" ht="20.100000000000001" customHeight="1" x14ac:dyDescent="0.2">
      <c r="C61" s="139"/>
      <c r="M61" s="137"/>
    </row>
    <row r="62" spans="3:13" ht="20.100000000000001" customHeight="1" x14ac:dyDescent="0.2">
      <c r="C62" s="139"/>
      <c r="M62" s="137"/>
    </row>
    <row r="63" spans="3:13" ht="20.100000000000001" customHeight="1" x14ac:dyDescent="0.2">
      <c r="C63" s="139"/>
      <c r="M63" s="137"/>
    </row>
    <row r="64" spans="3:13" ht="20.100000000000001" customHeight="1" x14ac:dyDescent="0.2">
      <c r="C64" s="139"/>
      <c r="M64" s="137"/>
    </row>
    <row r="65" spans="3:13" ht="20.100000000000001" customHeight="1" x14ac:dyDescent="0.2">
      <c r="C65" s="139"/>
      <c r="M65" s="137"/>
    </row>
    <row r="66" spans="3:13" ht="20.100000000000001" customHeight="1" x14ac:dyDescent="0.2">
      <c r="C66" s="139"/>
      <c r="M66" s="137"/>
    </row>
    <row r="67" spans="3:13" ht="20.100000000000001" customHeight="1" x14ac:dyDescent="0.2">
      <c r="C67" s="139"/>
      <c r="M67" s="137"/>
    </row>
    <row r="68" spans="3:13" ht="20.100000000000001" customHeight="1" x14ac:dyDescent="0.2">
      <c r="C68" s="139"/>
      <c r="M68" s="137"/>
    </row>
    <row r="69" spans="3:13" ht="20.100000000000001" customHeight="1" x14ac:dyDescent="0.2">
      <c r="C69" s="139"/>
      <c r="M69" s="137"/>
    </row>
    <row r="70" spans="3:13" ht="20.100000000000001" customHeight="1" x14ac:dyDescent="0.2">
      <c r="C70" s="140" t="s">
        <v>166</v>
      </c>
      <c r="D70" s="141"/>
      <c r="E70" s="141"/>
      <c r="F70" s="141"/>
      <c r="M70" s="137"/>
    </row>
    <row r="71" spans="3:13" ht="20.100000000000001" customHeight="1" x14ac:dyDescent="0.2">
      <c r="C71" s="142"/>
      <c r="D71" s="142" t="s">
        <v>249</v>
      </c>
    </row>
    <row r="72" spans="3:13" ht="20.100000000000001" customHeight="1" x14ac:dyDescent="0.2">
      <c r="C72" s="142"/>
      <c r="D72" t="s">
        <v>237</v>
      </c>
    </row>
    <row r="73" spans="3:13" ht="20.100000000000001" customHeight="1" x14ac:dyDescent="0.2">
      <c r="C73" s="142"/>
      <c r="D73" s="131" t="s">
        <v>252</v>
      </c>
    </row>
    <row r="74" spans="3:13" ht="20.100000000000001" customHeight="1" x14ac:dyDescent="0.2">
      <c r="C74" s="142"/>
      <c r="D74" s="157" t="s">
        <v>220</v>
      </c>
    </row>
    <row r="75" spans="3:13" ht="20.100000000000001" customHeight="1" x14ac:dyDescent="0.2">
      <c r="C75" s="142"/>
      <c r="D75" s="131" t="s">
        <v>234</v>
      </c>
    </row>
    <row r="76" spans="3:13" ht="20.100000000000001" customHeight="1" x14ac:dyDescent="0.2">
      <c r="C76" s="139"/>
      <c r="D76" s="131" t="s">
        <v>167</v>
      </c>
    </row>
    <row r="77" spans="3:13" ht="20.100000000000001" customHeight="1" x14ac:dyDescent="0.2">
      <c r="C77" s="139"/>
      <c r="D77" s="131" t="s">
        <v>235</v>
      </c>
    </row>
    <row r="78" spans="3:13" ht="20.100000000000001" customHeight="1" x14ac:dyDescent="0.2">
      <c r="C78" s="139"/>
      <c r="D78" s="131" t="s">
        <v>236</v>
      </c>
    </row>
    <row r="79" spans="3:13" ht="20.100000000000001" customHeight="1" x14ac:dyDescent="0.2">
      <c r="C79" s="139"/>
      <c r="D79" s="131"/>
    </row>
    <row r="80" spans="3:13" ht="20.100000000000001" customHeight="1" x14ac:dyDescent="0.2">
      <c r="C80" s="139"/>
      <c r="D80" s="131"/>
    </row>
    <row r="81" spans="2:6" ht="20.100000000000001" customHeight="1" x14ac:dyDescent="0.2">
      <c r="C81" s="139"/>
      <c r="D81" s="131"/>
    </row>
    <row r="82" spans="2:6" ht="20.100000000000001" customHeight="1" x14ac:dyDescent="0.2">
      <c r="C82" s="139"/>
      <c r="D82" s="131"/>
    </row>
    <row r="83" spans="2:6" ht="20.100000000000001" customHeight="1" x14ac:dyDescent="0.2">
      <c r="C83" s="139"/>
      <c r="D83" s="131"/>
    </row>
    <row r="84" spans="2:6" ht="20.100000000000001" customHeight="1" x14ac:dyDescent="0.2">
      <c r="C84" s="139"/>
      <c r="D84" s="131"/>
    </row>
    <row r="85" spans="2:6" ht="20.100000000000001" customHeight="1" x14ac:dyDescent="0.2"/>
    <row r="86" spans="2:6" ht="20.100000000000001" customHeight="1" x14ac:dyDescent="0.2"/>
    <row r="87" spans="2:6" ht="20.100000000000001" customHeight="1" x14ac:dyDescent="0.2"/>
    <row r="88" spans="2:6" ht="20.100000000000001" customHeight="1" x14ac:dyDescent="0.2"/>
    <row r="89" spans="2:6" ht="20.100000000000001" customHeight="1" x14ac:dyDescent="0.2"/>
    <row r="90" spans="2:6" ht="20.100000000000001" customHeight="1" x14ac:dyDescent="0.2"/>
    <row r="91" spans="2:6" ht="20.100000000000001" customHeight="1" x14ac:dyDescent="0.2"/>
    <row r="92" spans="2:6" ht="20.100000000000001" customHeight="1" x14ac:dyDescent="0.2"/>
    <row r="93" spans="2:6" ht="20.100000000000001" customHeight="1" x14ac:dyDescent="0.2"/>
    <row r="94" spans="2:6" ht="20.100000000000001" customHeight="1" x14ac:dyDescent="0.2"/>
    <row r="95" spans="2:6" ht="20.100000000000001" customHeight="1" x14ac:dyDescent="0.2">
      <c r="C95" s="140" t="s">
        <v>168</v>
      </c>
      <c r="D95" s="141"/>
      <c r="E95" s="141"/>
      <c r="F95" s="141"/>
    </row>
    <row r="96" spans="2:6" ht="20.100000000000001" customHeight="1" x14ac:dyDescent="0.2">
      <c r="B96" s="143"/>
      <c r="C96" s="131"/>
    </row>
    <row r="97" spans="2:4" ht="20.100000000000001" customHeight="1" x14ac:dyDescent="0.2">
      <c r="B97" s="143"/>
      <c r="C97" s="131"/>
    </row>
    <row r="98" spans="2:4" ht="20.100000000000001" customHeight="1" x14ac:dyDescent="0.2">
      <c r="B98" s="143"/>
      <c r="C98" s="131"/>
    </row>
    <row r="99" spans="2:4" ht="20.100000000000001" customHeight="1" x14ac:dyDescent="0.2">
      <c r="D99" s="142" t="s">
        <v>169</v>
      </c>
    </row>
    <row r="100" spans="2:4" ht="20.100000000000001" customHeight="1" x14ac:dyDescent="0.2">
      <c r="D100" s="144" t="s">
        <v>103</v>
      </c>
    </row>
    <row r="101" spans="2:4" ht="20.100000000000001" customHeight="1" x14ac:dyDescent="0.2">
      <c r="D101" s="131" t="s">
        <v>104</v>
      </c>
    </row>
    <row r="102" spans="2:4" ht="20.100000000000001" customHeight="1" x14ac:dyDescent="0.2">
      <c r="D102" t="s">
        <v>170</v>
      </c>
    </row>
    <row r="103" spans="2:4" ht="20.100000000000001" customHeight="1" x14ac:dyDescent="0.2">
      <c r="D103" s="131" t="s">
        <v>171</v>
      </c>
    </row>
    <row r="104" spans="2:4" ht="20.100000000000001" customHeight="1" x14ac:dyDescent="0.2"/>
    <row r="105" spans="2:4" ht="20.100000000000001" customHeight="1" x14ac:dyDescent="0.2"/>
    <row r="106" spans="2:4" ht="20.100000000000001" customHeight="1" x14ac:dyDescent="0.2"/>
    <row r="107" spans="2:4" ht="20.100000000000001" customHeight="1" x14ac:dyDescent="0.2"/>
    <row r="108" spans="2:4" ht="20.100000000000001" customHeight="1" x14ac:dyDescent="0.2"/>
    <row r="109" spans="2:4" ht="20.100000000000001" customHeight="1" x14ac:dyDescent="0.2">
      <c r="D109" s="145" t="s">
        <v>172</v>
      </c>
    </row>
    <row r="110" spans="2:4" ht="20.100000000000001" customHeight="1" x14ac:dyDescent="0.2">
      <c r="D110" s="144" t="s">
        <v>238</v>
      </c>
    </row>
    <row r="111" spans="2:4" ht="20.100000000000001" customHeight="1" x14ac:dyDescent="0.2">
      <c r="D111" s="144" t="s">
        <v>239</v>
      </c>
    </row>
    <row r="112" spans="2:4" ht="20.100000000000001" customHeight="1" x14ac:dyDescent="0.2">
      <c r="D112" s="2" t="s">
        <v>115</v>
      </c>
    </row>
    <row r="113" spans="4:17" ht="20.100000000000001" customHeight="1" x14ac:dyDescent="0.2">
      <c r="D113" s="2"/>
    </row>
    <row r="114" spans="4:17" ht="20.100000000000001" customHeight="1" x14ac:dyDescent="0.2">
      <c r="D114" s="131"/>
    </row>
    <row r="115" spans="4:17" ht="20.100000000000001" customHeight="1" x14ac:dyDescent="0.2">
      <c r="D115" s="2"/>
    </row>
    <row r="116" spans="4:17" ht="20.100000000000001" customHeight="1" x14ac:dyDescent="0.2"/>
    <row r="117" spans="4:17" ht="20.100000000000001" customHeight="1" x14ac:dyDescent="0.2"/>
    <row r="118" spans="4:17" ht="20.100000000000001" customHeight="1" x14ac:dyDescent="0.2"/>
    <row r="119" spans="4:17" ht="20.100000000000001" customHeight="1" x14ac:dyDescent="0.2"/>
    <row r="120" spans="4:17" ht="20.100000000000001" customHeight="1" x14ac:dyDescent="0.2">
      <c r="D120" s="145" t="s">
        <v>173</v>
      </c>
      <c r="Q120" s="131"/>
    </row>
    <row r="121" spans="4:17" ht="20.100000000000001" customHeight="1" x14ac:dyDescent="0.2">
      <c r="D121" s="144" t="s">
        <v>240</v>
      </c>
      <c r="Q121" s="131"/>
    </row>
    <row r="122" spans="4:17" ht="20.100000000000001" customHeight="1" x14ac:dyDescent="0.2">
      <c r="D122" t="s">
        <v>174</v>
      </c>
      <c r="Q122" s="131"/>
    </row>
    <row r="123" spans="4:17" ht="20.100000000000001" customHeight="1" x14ac:dyDescent="0.2">
      <c r="D123" s="2" t="s">
        <v>175</v>
      </c>
      <c r="Q123" s="131"/>
    </row>
    <row r="124" spans="4:17" ht="20.100000000000001" customHeight="1" x14ac:dyDescent="0.2">
      <c r="D124" s="144" t="s">
        <v>176</v>
      </c>
      <c r="Q124" s="131"/>
    </row>
    <row r="125" spans="4:17" ht="20.100000000000001" customHeight="1" x14ac:dyDescent="0.2">
      <c r="D125" s="144" t="s">
        <v>177</v>
      </c>
      <c r="Q125" s="131"/>
    </row>
    <row r="126" spans="4:17" ht="20.100000000000001" customHeight="1" x14ac:dyDescent="0.2">
      <c r="D126" t="s">
        <v>178</v>
      </c>
      <c r="Q126" s="131"/>
    </row>
    <row r="127" spans="4:17" ht="20.100000000000001" customHeight="1" x14ac:dyDescent="0.2">
      <c r="D127" s="144" t="s">
        <v>179</v>
      </c>
      <c r="Q127" s="131"/>
    </row>
    <row r="128" spans="4:17" ht="20.100000000000001" customHeight="1" x14ac:dyDescent="0.2">
      <c r="D128" s="144" t="s">
        <v>242</v>
      </c>
      <c r="Q128" s="131"/>
    </row>
    <row r="129" spans="4:19" ht="20.100000000000001" customHeight="1" x14ac:dyDescent="0.2">
      <c r="D129" s="144" t="s">
        <v>241</v>
      </c>
      <c r="Q129" s="131"/>
    </row>
    <row r="130" spans="4:19" ht="27" customHeight="1" x14ac:dyDescent="0.2">
      <c r="D130" s="144" t="s">
        <v>180</v>
      </c>
      <c r="Q130" s="131"/>
      <c r="S130" s="1"/>
    </row>
    <row r="131" spans="4:19" ht="20.100000000000001" customHeight="1" x14ac:dyDescent="0.2">
      <c r="S131" s="1"/>
    </row>
    <row r="132" spans="4:19" ht="20.100000000000001" customHeight="1" x14ac:dyDescent="0.2">
      <c r="Q132" s="131"/>
    </row>
    <row r="133" spans="4:19" ht="20.100000000000001" customHeight="1" x14ac:dyDescent="0.2"/>
    <row r="134" spans="4:19" ht="20.100000000000001" customHeight="1" x14ac:dyDescent="0.2"/>
    <row r="135" spans="4:19" ht="20.100000000000001" customHeight="1" x14ac:dyDescent="0.2"/>
    <row r="136" spans="4:19" ht="20.100000000000001" customHeight="1" x14ac:dyDescent="0.2">
      <c r="S136" s="146"/>
    </row>
    <row r="137" spans="4:19" ht="20.100000000000001" customHeight="1" x14ac:dyDescent="0.2">
      <c r="S137" s="146"/>
    </row>
    <row r="138" spans="4:19" ht="20.100000000000001" customHeight="1" x14ac:dyDescent="0.2"/>
    <row r="139" spans="4:19" ht="20.100000000000001" customHeight="1" x14ac:dyDescent="0.2"/>
    <row r="140" spans="4:19" ht="20.100000000000001" customHeight="1" x14ac:dyDescent="0.2"/>
    <row r="141" spans="4:19" ht="20.100000000000001" customHeight="1" x14ac:dyDescent="0.2"/>
    <row r="142" spans="4:19" ht="20.100000000000001" customHeight="1" x14ac:dyDescent="0.2"/>
    <row r="143" spans="4:19" ht="20.100000000000001" customHeight="1" x14ac:dyDescent="0.2">
      <c r="R143" s="28"/>
    </row>
    <row r="144" spans="4:19" ht="20.100000000000001" customHeight="1" x14ac:dyDescent="0.2">
      <c r="R144" s="28"/>
    </row>
    <row r="145" spans="4:4" ht="20.100000000000001" customHeight="1" x14ac:dyDescent="0.2"/>
    <row r="146" spans="4:4" ht="20.100000000000001" customHeight="1" x14ac:dyDescent="0.2"/>
    <row r="147" spans="4:4" ht="20.100000000000001" customHeight="1" x14ac:dyDescent="0.2"/>
    <row r="148" spans="4:4" ht="20.100000000000001" customHeight="1" x14ac:dyDescent="0.2"/>
    <row r="149" spans="4:4" ht="20.100000000000001" customHeight="1" x14ac:dyDescent="0.2"/>
    <row r="150" spans="4:4" ht="20.100000000000001" customHeight="1" x14ac:dyDescent="0.2"/>
    <row r="151" spans="4:4" ht="20.100000000000001" customHeight="1" x14ac:dyDescent="0.2"/>
    <row r="152" spans="4:4" ht="20.100000000000001" customHeight="1" x14ac:dyDescent="0.2">
      <c r="D152" s="145" t="s">
        <v>181</v>
      </c>
    </row>
    <row r="153" spans="4:4" ht="20.100000000000001" customHeight="1" x14ac:dyDescent="0.2">
      <c r="D153" t="s">
        <v>182</v>
      </c>
    </row>
    <row r="154" spans="4:4" ht="20.100000000000001" customHeight="1" x14ac:dyDescent="0.2">
      <c r="D154" s="144" t="s">
        <v>183</v>
      </c>
    </row>
    <row r="155" spans="4:4" ht="20.100000000000001" customHeight="1" x14ac:dyDescent="0.2"/>
    <row r="156" spans="4:4" ht="20.100000000000001" customHeight="1" x14ac:dyDescent="0.2"/>
    <row r="157" spans="4:4" ht="20.100000000000001" customHeight="1" x14ac:dyDescent="0.2"/>
    <row r="158" spans="4:4" ht="20.100000000000001" customHeight="1" x14ac:dyDescent="0.2"/>
    <row r="159" spans="4:4" ht="20.100000000000001" customHeight="1" x14ac:dyDescent="0.2"/>
    <row r="160" spans="4:4" ht="20.100000000000001" customHeight="1" x14ac:dyDescent="0.2">
      <c r="D160" s="145" t="s">
        <v>184</v>
      </c>
    </row>
    <row r="161" spans="2:7" ht="20.100000000000001" customHeight="1" x14ac:dyDescent="0.2">
      <c r="D161" s="131" t="s">
        <v>185</v>
      </c>
    </row>
    <row r="162" spans="2:7" ht="20.100000000000001" customHeight="1" x14ac:dyDescent="0.2"/>
    <row r="163" spans="2:7" ht="20.100000000000001" customHeight="1" x14ac:dyDescent="0.2"/>
    <row r="164" spans="2:7" ht="20.100000000000001" customHeight="1" x14ac:dyDescent="0.2"/>
    <row r="165" spans="2:7" ht="20.100000000000001" customHeight="1" x14ac:dyDescent="0.2"/>
    <row r="166" spans="2:7" ht="20.100000000000001" customHeight="1" x14ac:dyDescent="0.2">
      <c r="C166" s="140" t="s">
        <v>186</v>
      </c>
      <c r="D166" s="141"/>
      <c r="E166" s="141"/>
      <c r="F166" s="141"/>
      <c r="G166" s="141"/>
    </row>
    <row r="167" spans="2:7" ht="20.100000000000001" customHeight="1" x14ac:dyDescent="0.2">
      <c r="D167" s="145" t="s">
        <v>133</v>
      </c>
    </row>
    <row r="168" spans="2:7" ht="20.100000000000001" customHeight="1" x14ac:dyDescent="0.2">
      <c r="D168" s="2" t="s">
        <v>187</v>
      </c>
    </row>
    <row r="169" spans="2:7" ht="20.100000000000001" customHeight="1" x14ac:dyDescent="0.2"/>
    <row r="170" spans="2:7" ht="20.100000000000001" customHeight="1" x14ac:dyDescent="0.2"/>
    <row r="171" spans="2:7" ht="20.100000000000001" customHeight="1" x14ac:dyDescent="0.2"/>
    <row r="172" spans="2:7" ht="20.100000000000001" customHeight="1" x14ac:dyDescent="0.2"/>
    <row r="173" spans="2:7" ht="20.100000000000001" customHeight="1" x14ac:dyDescent="0.2"/>
    <row r="174" spans="2:7" ht="20.100000000000001" customHeight="1" x14ac:dyDescent="0.2"/>
    <row r="175" spans="2:7" ht="20.100000000000001" customHeight="1" x14ac:dyDescent="0.2"/>
    <row r="176" spans="2:7" ht="20.100000000000001" customHeight="1" x14ac:dyDescent="0.2">
      <c r="B176" s="147"/>
      <c r="D176" s="148" t="s">
        <v>188</v>
      </c>
    </row>
    <row r="177" spans="2:4" ht="20.100000000000001" customHeight="1" x14ac:dyDescent="0.2">
      <c r="B177" s="147"/>
      <c r="D177" s="131" t="s">
        <v>189</v>
      </c>
    </row>
    <row r="178" spans="2:4" ht="20.100000000000001" customHeight="1" x14ac:dyDescent="0.2">
      <c r="B178" s="147"/>
      <c r="C178" s="149"/>
      <c r="D178" s="150" t="s">
        <v>190</v>
      </c>
    </row>
    <row r="179" spans="2:4" ht="20.100000000000001" customHeight="1" x14ac:dyDescent="0.2">
      <c r="B179" s="147"/>
      <c r="C179" s="149"/>
      <c r="D179" s="25" t="s">
        <v>191</v>
      </c>
    </row>
    <row r="180" spans="2:4" ht="20.100000000000001" customHeight="1" x14ac:dyDescent="0.2">
      <c r="B180" s="147"/>
      <c r="D180" s="131" t="s">
        <v>192</v>
      </c>
    </row>
    <row r="181" spans="2:4" ht="20.100000000000001" customHeight="1" x14ac:dyDescent="0.2">
      <c r="B181" s="147"/>
      <c r="D181" s="151" t="s">
        <v>193</v>
      </c>
    </row>
    <row r="182" spans="2:4" ht="20.100000000000001" customHeight="1" x14ac:dyDescent="0.2">
      <c r="B182" s="147"/>
      <c r="D182" s="150" t="s">
        <v>194</v>
      </c>
    </row>
    <row r="183" spans="2:4" ht="20.100000000000001" customHeight="1" x14ac:dyDescent="0.2">
      <c r="B183" s="147"/>
      <c r="D183" s="151" t="s">
        <v>243</v>
      </c>
    </row>
    <row r="184" spans="2:4" ht="20.100000000000001" customHeight="1" x14ac:dyDescent="0.2">
      <c r="B184" s="147"/>
      <c r="D184" s="131" t="s">
        <v>195</v>
      </c>
    </row>
    <row r="185" spans="2:4" ht="20.100000000000001" customHeight="1" x14ac:dyDescent="0.2">
      <c r="B185" s="147"/>
      <c r="D185" s="131" t="s">
        <v>196</v>
      </c>
    </row>
    <row r="186" spans="2:4" ht="20.100000000000001" customHeight="1" x14ac:dyDescent="0.2">
      <c r="B186" s="147"/>
      <c r="D186" s="131" t="s">
        <v>244</v>
      </c>
    </row>
    <row r="187" spans="2:4" ht="20.100000000000001" customHeight="1" x14ac:dyDescent="0.2">
      <c r="B187" s="147"/>
      <c r="D187" s="131" t="s">
        <v>197</v>
      </c>
    </row>
    <row r="188" spans="2:4" ht="20.100000000000001" customHeight="1" x14ac:dyDescent="0.2">
      <c r="B188" s="147"/>
      <c r="C188" s="149"/>
      <c r="D188" s="150" t="s">
        <v>144</v>
      </c>
    </row>
    <row r="189" spans="2:4" ht="20.100000000000001" customHeight="1" x14ac:dyDescent="0.2">
      <c r="B189" s="147"/>
      <c r="D189" s="132" t="s">
        <v>198</v>
      </c>
    </row>
    <row r="190" spans="2:4" ht="19.5" customHeight="1" x14ac:dyDescent="0.2"/>
    <row r="191" spans="2:4" ht="19.5" customHeight="1" x14ac:dyDescent="0.2"/>
    <row r="192" spans="2:4" ht="19.5" customHeight="1" x14ac:dyDescent="0.2"/>
    <row r="193" spans="2:13" ht="19.5" customHeight="1" x14ac:dyDescent="0.2"/>
    <row r="194" spans="2:13" ht="19.5" customHeight="1" x14ac:dyDescent="0.2"/>
    <row r="195" spans="2:13" ht="20.100000000000001" customHeight="1" x14ac:dyDescent="0.2"/>
    <row r="196" spans="2:13" ht="20.100000000000001" customHeight="1" x14ac:dyDescent="0.2"/>
    <row r="197" spans="2:13" ht="20.100000000000001" customHeight="1" x14ac:dyDescent="0.2"/>
    <row r="198" spans="2:13" ht="20.100000000000001" customHeight="1" x14ac:dyDescent="0.2"/>
    <row r="199" spans="2:13" ht="20.100000000000001" customHeight="1" x14ac:dyDescent="0.2"/>
    <row r="200" spans="2:13" ht="20.100000000000001" customHeight="1" x14ac:dyDescent="0.2"/>
    <row r="201" spans="2:13" ht="20.100000000000001" customHeight="1" x14ac:dyDescent="0.2"/>
    <row r="202" spans="2:13" ht="20.100000000000001" customHeight="1" x14ac:dyDescent="0.2"/>
    <row r="203" spans="2:13" ht="20.100000000000001" customHeight="1" x14ac:dyDescent="0.2"/>
    <row r="204" spans="2:13" ht="20.100000000000001" customHeight="1" x14ac:dyDescent="0.2"/>
    <row r="205" spans="2:13" ht="20.100000000000001" customHeight="1" x14ac:dyDescent="0.2"/>
    <row r="206" spans="2:13" ht="20.100000000000001" customHeight="1" x14ac:dyDescent="0.2"/>
    <row r="207" spans="2:13" ht="20.100000000000001" customHeight="1" x14ac:dyDescent="0.2"/>
    <row r="208" spans="2:13" ht="20.100000000000001" customHeight="1" x14ac:dyDescent="0.2">
      <c r="B208" s="147"/>
      <c r="C208" s="140" t="s">
        <v>199</v>
      </c>
      <c r="D208" s="141"/>
      <c r="E208" s="141"/>
      <c r="F208" s="141"/>
      <c r="G208" s="141"/>
      <c r="H208" s="141"/>
      <c r="L208" s="131"/>
      <c r="M208" s="152"/>
    </row>
    <row r="209" spans="2:13" ht="20.100000000000001" customHeight="1" x14ac:dyDescent="0.2">
      <c r="B209" s="147"/>
      <c r="D209" s="144" t="s">
        <v>222</v>
      </c>
      <c r="L209" s="152"/>
      <c r="M209" s="152"/>
    </row>
    <row r="210" spans="2:13" ht="20.100000000000001" customHeight="1" x14ac:dyDescent="0.2">
      <c r="B210" s="147"/>
      <c r="D210" s="144" t="s">
        <v>148</v>
      </c>
      <c r="L210" s="152"/>
      <c r="M210" s="152"/>
    </row>
    <row r="211" spans="2:13" ht="20.100000000000001" customHeight="1" x14ac:dyDescent="0.2">
      <c r="B211" s="147"/>
      <c r="D211" s="144" t="s">
        <v>149</v>
      </c>
      <c r="L211" s="152"/>
      <c r="M211" s="152"/>
    </row>
    <row r="212" spans="2:13" ht="20.100000000000001" customHeight="1" x14ac:dyDescent="0.2">
      <c r="B212" s="147"/>
      <c r="D212" s="123" t="s">
        <v>150</v>
      </c>
      <c r="L212" s="152"/>
      <c r="M212" s="152"/>
    </row>
    <row r="213" spans="2:13" ht="20.100000000000001" customHeight="1" x14ac:dyDescent="0.2">
      <c r="B213" s="147"/>
      <c r="D213" s="144" t="s">
        <v>200</v>
      </c>
      <c r="L213" s="152"/>
      <c r="M213" s="152"/>
    </row>
    <row r="214" spans="2:13" ht="20.100000000000001" customHeight="1" x14ac:dyDescent="0.2">
      <c r="B214" s="147"/>
      <c r="D214" s="144"/>
      <c r="L214" s="152"/>
      <c r="M214" s="152"/>
    </row>
    <row r="215" spans="2:13" ht="20.100000000000001" customHeight="1" x14ac:dyDescent="0.2">
      <c r="B215" s="147"/>
      <c r="D215" s="144"/>
      <c r="L215" s="152"/>
      <c r="M215" s="152"/>
    </row>
    <row r="216" spans="2:13" ht="20.100000000000001" customHeight="1" x14ac:dyDescent="0.2">
      <c r="B216" s="147"/>
      <c r="L216" s="152"/>
      <c r="M216" s="152"/>
    </row>
    <row r="217" spans="2:13" ht="20.100000000000001" customHeight="1" x14ac:dyDescent="0.2">
      <c r="B217" s="147"/>
    </row>
    <row r="218" spans="2:13" ht="20.100000000000001" customHeight="1" x14ac:dyDescent="0.2">
      <c r="B218" s="147"/>
    </row>
    <row r="219" spans="2:13" ht="20.100000000000001" customHeight="1" x14ac:dyDescent="0.2">
      <c r="B219" s="147"/>
    </row>
    <row r="220" spans="2:13" ht="20.100000000000001" customHeight="1" x14ac:dyDescent="0.2">
      <c r="B220" s="147"/>
    </row>
    <row r="221" spans="2:13" ht="20.100000000000001" customHeight="1" x14ac:dyDescent="0.2">
      <c r="B221" s="147"/>
    </row>
    <row r="222" spans="2:13" ht="20.100000000000001" customHeight="1" x14ac:dyDescent="0.2">
      <c r="B222" s="147"/>
    </row>
    <row r="223" spans="2:13" ht="20.100000000000001" customHeight="1" x14ac:dyDescent="0.2">
      <c r="B223" s="147"/>
    </row>
    <row r="224" spans="2:13" ht="20.100000000000001" customHeight="1" x14ac:dyDescent="0.2">
      <c r="B224" s="147"/>
    </row>
    <row r="225" spans="2:7" ht="20.100000000000001" customHeight="1" x14ac:dyDescent="0.2">
      <c r="B225" s="147"/>
    </row>
    <row r="226" spans="2:7" ht="20.100000000000001" customHeight="1" x14ac:dyDescent="0.2">
      <c r="B226" s="147"/>
    </row>
    <row r="227" spans="2:7" ht="20.100000000000001" customHeight="1" x14ac:dyDescent="0.2">
      <c r="B227" s="147"/>
    </row>
    <row r="228" spans="2:7" ht="20.100000000000001" customHeight="1" x14ac:dyDescent="0.2">
      <c r="B228" s="147"/>
    </row>
    <row r="229" spans="2:7" ht="20.100000000000001" customHeight="1" x14ac:dyDescent="0.2">
      <c r="B229" s="147"/>
    </row>
    <row r="230" spans="2:7" ht="20.100000000000001" customHeight="1" x14ac:dyDescent="0.2">
      <c r="B230" s="147"/>
      <c r="C230" s="140" t="s">
        <v>201</v>
      </c>
      <c r="D230" s="141"/>
      <c r="E230" s="141"/>
      <c r="F230" s="141"/>
      <c r="G230" s="141"/>
    </row>
    <row r="231" spans="2:7" ht="20.100000000000001" customHeight="1" x14ac:dyDescent="0.2">
      <c r="B231" s="147"/>
      <c r="C231" s="142"/>
      <c r="D231" t="s">
        <v>247</v>
      </c>
    </row>
    <row r="232" spans="2:7" ht="20.100000000000001" customHeight="1" x14ac:dyDescent="0.2">
      <c r="B232" s="147"/>
      <c r="C232" s="142"/>
      <c r="E232" t="s">
        <v>202</v>
      </c>
    </row>
    <row r="233" spans="2:7" ht="20.100000000000001" customHeight="1" x14ac:dyDescent="0.2">
      <c r="B233" s="147"/>
      <c r="C233" s="142"/>
    </row>
    <row r="234" spans="2:7" ht="20.100000000000001" customHeight="1" x14ac:dyDescent="0.2">
      <c r="B234" s="147"/>
      <c r="C234" s="142"/>
    </row>
    <row r="235" spans="2:7" ht="20.100000000000001" customHeight="1" x14ac:dyDescent="0.2">
      <c r="B235" s="147"/>
      <c r="C235" s="142"/>
    </row>
    <row r="236" spans="2:7" ht="20.100000000000001" customHeight="1" x14ac:dyDescent="0.2">
      <c r="B236" s="147"/>
    </row>
    <row r="237" spans="2:7" ht="20.100000000000001" customHeight="1" x14ac:dyDescent="0.2">
      <c r="B237" s="147"/>
    </row>
    <row r="238" spans="2:7" ht="20.100000000000001" customHeight="1" x14ac:dyDescent="0.2">
      <c r="B238" s="147"/>
    </row>
    <row r="239" spans="2:7" ht="20.100000000000001" customHeight="1" x14ac:dyDescent="0.2">
      <c r="B239" s="147"/>
    </row>
    <row r="240" spans="2:7" ht="20.100000000000001" customHeight="1" x14ac:dyDescent="0.2">
      <c r="B240" s="147"/>
    </row>
    <row r="241" spans="2:15" ht="20.100000000000001" customHeight="1" x14ac:dyDescent="0.2">
      <c r="B241" s="147"/>
    </row>
    <row r="242" spans="2:15" ht="20.100000000000001" customHeight="1" x14ac:dyDescent="0.2">
      <c r="B242" s="147"/>
    </row>
    <row r="243" spans="2:15" ht="20.100000000000001" customHeight="1" x14ac:dyDescent="0.2">
      <c r="B243" s="147"/>
    </row>
    <row r="244" spans="2:15" ht="20.100000000000001" customHeight="1" x14ac:dyDescent="0.2">
      <c r="B244" s="147"/>
    </row>
    <row r="245" spans="2:15" ht="20.100000000000001" customHeight="1" x14ac:dyDescent="0.2">
      <c r="B245" s="147"/>
    </row>
    <row r="246" spans="2:15" ht="20.100000000000001" customHeight="1" x14ac:dyDescent="0.2">
      <c r="B246" s="147"/>
    </row>
    <row r="247" spans="2:15" ht="20.100000000000001" customHeight="1" x14ac:dyDescent="0.2">
      <c r="B247" s="147"/>
    </row>
    <row r="248" spans="2:15" ht="20.100000000000001" customHeight="1" x14ac:dyDescent="0.2">
      <c r="B248" s="147"/>
    </row>
    <row r="249" spans="2:15" ht="20.100000000000001" customHeight="1" x14ac:dyDescent="0.2">
      <c r="B249" s="147"/>
    </row>
    <row r="250" spans="2:15" ht="20.100000000000001" customHeight="1" x14ac:dyDescent="0.2">
      <c r="B250" s="147"/>
    </row>
    <row r="251" spans="2:15" ht="20.100000000000001" customHeight="1" x14ac:dyDescent="0.2">
      <c r="B251" s="147"/>
      <c r="C251" s="140" t="s">
        <v>203</v>
      </c>
      <c r="D251" s="141"/>
      <c r="E251" s="141"/>
      <c r="F251" s="141"/>
    </row>
    <row r="252" spans="2:15" ht="20.100000000000001" customHeight="1" x14ac:dyDescent="0.2">
      <c r="B252" s="147"/>
      <c r="C252" s="142"/>
      <c r="D252" s="145" t="s">
        <v>204</v>
      </c>
      <c r="K252" s="152"/>
      <c r="L252" s="152"/>
      <c r="M252" s="152"/>
      <c r="N252" s="152"/>
      <c r="O252" s="152"/>
    </row>
    <row r="253" spans="2:15" ht="20.100000000000001" customHeight="1" x14ac:dyDescent="0.2">
      <c r="B253" s="147"/>
      <c r="C253" s="142"/>
      <c r="D253" t="s">
        <v>205</v>
      </c>
      <c r="K253" s="152"/>
      <c r="L253" s="152"/>
      <c r="M253" s="152"/>
      <c r="N253" s="152"/>
      <c r="O253" s="152"/>
    </row>
    <row r="254" spans="2:15" ht="20.100000000000001" customHeight="1" x14ac:dyDescent="0.2">
      <c r="B254" s="147"/>
      <c r="C254" s="142"/>
      <c r="D254" t="s">
        <v>206</v>
      </c>
      <c r="K254" s="152"/>
      <c r="L254" s="152"/>
      <c r="M254" s="152"/>
      <c r="N254" s="152"/>
      <c r="O254" s="152"/>
    </row>
    <row r="255" spans="2:15" ht="20.100000000000001" customHeight="1" x14ac:dyDescent="0.2">
      <c r="B255" s="147"/>
      <c r="C255" s="142"/>
      <c r="D255" t="s">
        <v>245</v>
      </c>
      <c r="K255" s="152"/>
      <c r="L255" s="152"/>
      <c r="M255" s="152"/>
      <c r="N255" s="152"/>
      <c r="O255" s="152"/>
    </row>
    <row r="256" spans="2:15" ht="20.100000000000001" customHeight="1" x14ac:dyDescent="0.2">
      <c r="B256" s="147"/>
      <c r="C256" s="142"/>
      <c r="D256" t="s">
        <v>207</v>
      </c>
    </row>
    <row r="257" spans="2:12" ht="20.100000000000001" customHeight="1" x14ac:dyDescent="0.2">
      <c r="B257" s="147"/>
      <c r="C257" s="142"/>
      <c r="D257" t="s">
        <v>208</v>
      </c>
    </row>
    <row r="258" spans="2:12" ht="20.100000000000001" customHeight="1" x14ac:dyDescent="0.2">
      <c r="B258" s="147"/>
      <c r="C258" s="142"/>
      <c r="D258" t="s">
        <v>246</v>
      </c>
    </row>
    <row r="259" spans="2:12" ht="20.100000000000001" customHeight="1" x14ac:dyDescent="0.2">
      <c r="B259" s="147"/>
      <c r="C259" s="142"/>
    </row>
    <row r="260" spans="2:12" ht="20.100000000000001" customHeight="1" x14ac:dyDescent="0.2">
      <c r="B260" s="147"/>
      <c r="D260" s="145" t="s">
        <v>209</v>
      </c>
    </row>
    <row r="261" spans="2:12" ht="20.100000000000001" customHeight="1" x14ac:dyDescent="0.2">
      <c r="B261" s="147"/>
      <c r="D261" t="s">
        <v>257</v>
      </c>
    </row>
    <row r="262" spans="2:12" ht="20.100000000000001" customHeight="1" x14ac:dyDescent="0.2">
      <c r="B262" s="147"/>
    </row>
    <row r="263" spans="2:12" ht="20.100000000000001" customHeight="1" x14ac:dyDescent="0.2">
      <c r="B263" s="147"/>
    </row>
    <row r="264" spans="2:12" ht="20.100000000000001" customHeight="1" x14ac:dyDescent="0.2">
      <c r="B264" s="147"/>
    </row>
    <row r="265" spans="2:12" ht="20.100000000000001" customHeight="1" x14ac:dyDescent="0.2">
      <c r="B265" s="147"/>
    </row>
    <row r="266" spans="2:12" ht="20.100000000000001" customHeight="1" x14ac:dyDescent="0.2">
      <c r="B266" s="147"/>
      <c r="E266" t="s">
        <v>258</v>
      </c>
      <c r="L266" t="s">
        <v>259</v>
      </c>
    </row>
    <row r="267" spans="2:12" ht="20.100000000000001" customHeight="1" x14ac:dyDescent="0.2">
      <c r="B267" s="147"/>
    </row>
    <row r="268" spans="2:12" ht="20.100000000000001" customHeight="1" x14ac:dyDescent="0.2">
      <c r="B268" s="147"/>
      <c r="D268" t="s">
        <v>260</v>
      </c>
    </row>
    <row r="269" spans="2:12" ht="20.100000000000001" customHeight="1" x14ac:dyDescent="0.2">
      <c r="B269" s="147"/>
    </row>
    <row r="270" spans="2:12" ht="20.100000000000001" customHeight="1" x14ac:dyDescent="0.2">
      <c r="B270" s="147"/>
    </row>
    <row r="271" spans="2:12" ht="20.100000000000001" customHeight="1" x14ac:dyDescent="0.2">
      <c r="B271" s="147"/>
    </row>
    <row r="272" spans="2:12" ht="20.100000000000001" customHeight="1" x14ac:dyDescent="0.2">
      <c r="B272" s="147"/>
    </row>
    <row r="273" spans="2:17" ht="20.100000000000001" customHeight="1" x14ac:dyDescent="0.2">
      <c r="B273" s="147"/>
    </row>
    <row r="274" spans="2:17" ht="20.100000000000001" customHeight="1" x14ac:dyDescent="0.2">
      <c r="B274" s="147"/>
      <c r="D274" s="145" t="s">
        <v>210</v>
      </c>
    </row>
    <row r="275" spans="2:17" ht="20.100000000000001" customHeight="1" x14ac:dyDescent="0.2">
      <c r="B275" s="147"/>
      <c r="D275" s="152" t="s">
        <v>211</v>
      </c>
    </row>
    <row r="276" spans="2:17" ht="20.100000000000001" customHeight="1" x14ac:dyDescent="0.2">
      <c r="B276" s="147"/>
      <c r="D276" t="s">
        <v>212</v>
      </c>
    </row>
    <row r="277" spans="2:17" ht="9.75" customHeight="1" x14ac:dyDescent="0.2">
      <c r="B277" s="147"/>
      <c r="N277" s="131"/>
      <c r="O277" s="131"/>
      <c r="P277" s="131"/>
      <c r="Q277" s="131"/>
    </row>
    <row r="278" spans="2:17" ht="20.100000000000001" customHeight="1" x14ac:dyDescent="0.2">
      <c r="B278" s="147"/>
      <c r="F278" s="131" t="s">
        <v>213</v>
      </c>
      <c r="N278" s="131"/>
      <c r="O278" s="131"/>
      <c r="P278" s="131"/>
      <c r="Q278" s="131"/>
    </row>
    <row r="279" spans="2:17" ht="20.100000000000001" customHeight="1" x14ac:dyDescent="0.2">
      <c r="B279" s="147"/>
      <c r="G279" s="131" t="s">
        <v>226</v>
      </c>
      <c r="N279" s="131"/>
      <c r="O279" s="131"/>
      <c r="P279" s="131"/>
      <c r="Q279" s="131"/>
    </row>
    <row r="280" spans="2:17" ht="20.100000000000001" customHeight="1" x14ac:dyDescent="0.2">
      <c r="B280" s="147"/>
      <c r="F280" s="131"/>
      <c r="G280" t="s">
        <v>214</v>
      </c>
    </row>
    <row r="281" spans="2:17" ht="20.100000000000001" customHeight="1" x14ac:dyDescent="0.2">
      <c r="B281" s="147"/>
      <c r="G281" s="131" t="s">
        <v>225</v>
      </c>
    </row>
    <row r="282" spans="2:17" ht="20.100000000000001" customHeight="1" x14ac:dyDescent="0.2">
      <c r="B282" s="147"/>
      <c r="F282" s="131"/>
      <c r="G282" t="s">
        <v>227</v>
      </c>
    </row>
    <row r="283" spans="2:17" ht="20.100000000000001" customHeight="1" x14ac:dyDescent="0.2">
      <c r="B283" s="147"/>
      <c r="G283" s="131" t="s">
        <v>215</v>
      </c>
    </row>
    <row r="284" spans="2:17" ht="20.100000000000001" customHeight="1" x14ac:dyDescent="0.2">
      <c r="B284" s="147"/>
      <c r="G284" t="s">
        <v>228</v>
      </c>
    </row>
    <row r="285" spans="2:17" x14ac:dyDescent="0.2">
      <c r="B285" s="147"/>
      <c r="G285" s="131" t="s">
        <v>229</v>
      </c>
    </row>
    <row r="286" spans="2:17" x14ac:dyDescent="0.2">
      <c r="B286" s="147"/>
    </row>
    <row r="287" spans="2:17" x14ac:dyDescent="0.2">
      <c r="B287" s="147"/>
      <c r="E287" s="131"/>
    </row>
    <row r="288" spans="2:17" x14ac:dyDescent="0.2">
      <c r="B288" s="147"/>
      <c r="E288" s="131"/>
    </row>
    <row r="289" spans="2:2" x14ac:dyDescent="0.2">
      <c r="B289" s="147"/>
    </row>
    <row r="290" spans="2:2" x14ac:dyDescent="0.2">
      <c r="B290" s="147"/>
    </row>
    <row r="291" spans="2:2" x14ac:dyDescent="0.2">
      <c r="B291" s="147"/>
    </row>
    <row r="292" spans="2:2" x14ac:dyDescent="0.2">
      <c r="B292" s="147"/>
    </row>
    <row r="293" spans="2:2" x14ac:dyDescent="0.2">
      <c r="B293" s="147"/>
    </row>
    <row r="294" spans="2:2" x14ac:dyDescent="0.2">
      <c r="B294" s="147"/>
    </row>
    <row r="295" spans="2:2" x14ac:dyDescent="0.2">
      <c r="B295" s="147"/>
    </row>
    <row r="296" spans="2:2" x14ac:dyDescent="0.2">
      <c r="B296" s="147"/>
    </row>
    <row r="297" spans="2:2" x14ac:dyDescent="0.2">
      <c r="B297" s="147"/>
    </row>
    <row r="298" spans="2:2" x14ac:dyDescent="0.2">
      <c r="B298" s="147"/>
    </row>
    <row r="299" spans="2:2" x14ac:dyDescent="0.2">
      <c r="B299" s="147"/>
    </row>
    <row r="300" spans="2:2" x14ac:dyDescent="0.2">
      <c r="B300" s="147"/>
    </row>
    <row r="301" spans="2:2" x14ac:dyDescent="0.2">
      <c r="B301" s="147"/>
    </row>
    <row r="302" spans="2:2" x14ac:dyDescent="0.2">
      <c r="B302" s="147"/>
    </row>
    <row r="303" spans="2:2" x14ac:dyDescent="0.2">
      <c r="B303" s="147"/>
    </row>
    <row r="304" spans="2:2" x14ac:dyDescent="0.2">
      <c r="B304" s="147"/>
    </row>
    <row r="305" spans="2:2" x14ac:dyDescent="0.2">
      <c r="B305" s="147"/>
    </row>
    <row r="306" spans="2:2" x14ac:dyDescent="0.2">
      <c r="B306" s="147"/>
    </row>
    <row r="307" spans="2:2" x14ac:dyDescent="0.2">
      <c r="B307" s="147"/>
    </row>
    <row r="308" spans="2:2" x14ac:dyDescent="0.2">
      <c r="B308" s="147"/>
    </row>
    <row r="309" spans="2:2" x14ac:dyDescent="0.2">
      <c r="B309" s="147"/>
    </row>
    <row r="310" spans="2:2" x14ac:dyDescent="0.2">
      <c r="B310" s="147"/>
    </row>
    <row r="311" spans="2:2" x14ac:dyDescent="0.2">
      <c r="B311" s="147"/>
    </row>
    <row r="312" spans="2:2" x14ac:dyDescent="0.2">
      <c r="B312" s="147"/>
    </row>
    <row r="313" spans="2:2" x14ac:dyDescent="0.2">
      <c r="B313" s="147"/>
    </row>
    <row r="314" spans="2:2" x14ac:dyDescent="0.2">
      <c r="B314" s="147"/>
    </row>
    <row r="315" spans="2:2" x14ac:dyDescent="0.2">
      <c r="B315" s="147"/>
    </row>
    <row r="316" spans="2:2" x14ac:dyDescent="0.2">
      <c r="B316" s="147"/>
    </row>
    <row r="317" spans="2:2" x14ac:dyDescent="0.2">
      <c r="B317" s="147"/>
    </row>
    <row r="318" spans="2:2" x14ac:dyDescent="0.2">
      <c r="B318" s="147"/>
    </row>
    <row r="319" spans="2:2" x14ac:dyDescent="0.2">
      <c r="B319" s="147"/>
    </row>
    <row r="320" spans="2:2" x14ac:dyDescent="0.2">
      <c r="B320" s="147"/>
    </row>
    <row r="321" spans="2:2" x14ac:dyDescent="0.2">
      <c r="B321" s="147"/>
    </row>
    <row r="322" spans="2:2" x14ac:dyDescent="0.2">
      <c r="B322" s="147"/>
    </row>
    <row r="323" spans="2:2" x14ac:dyDescent="0.2">
      <c r="B323" s="147"/>
    </row>
    <row r="324" spans="2:2" x14ac:dyDescent="0.2">
      <c r="B324" s="147"/>
    </row>
    <row r="325" spans="2:2" x14ac:dyDescent="0.2">
      <c r="B325" s="147"/>
    </row>
    <row r="326" spans="2:2" x14ac:dyDescent="0.2">
      <c r="B326" s="147"/>
    </row>
    <row r="327" spans="2:2" x14ac:dyDescent="0.2">
      <c r="B327" s="147"/>
    </row>
    <row r="328" spans="2:2" x14ac:dyDescent="0.2">
      <c r="B328" s="147"/>
    </row>
    <row r="329" spans="2:2" x14ac:dyDescent="0.2">
      <c r="B329" s="147"/>
    </row>
    <row r="330" spans="2:2" x14ac:dyDescent="0.2">
      <c r="B330" s="147"/>
    </row>
    <row r="331" spans="2:2" x14ac:dyDescent="0.2">
      <c r="B331" s="147"/>
    </row>
    <row r="332" spans="2:2" x14ac:dyDescent="0.2">
      <c r="B332" s="147"/>
    </row>
    <row r="333" spans="2:2" x14ac:dyDescent="0.2">
      <c r="B333" s="147"/>
    </row>
    <row r="334" spans="2:2" x14ac:dyDescent="0.2">
      <c r="B334" s="147"/>
    </row>
    <row r="335" spans="2:2" x14ac:dyDescent="0.2">
      <c r="B335" s="147"/>
    </row>
    <row r="336" spans="2:2" x14ac:dyDescent="0.2">
      <c r="B336" s="147"/>
    </row>
    <row r="337" spans="2:2" x14ac:dyDescent="0.2">
      <c r="B337" s="147"/>
    </row>
    <row r="338" spans="2:2" x14ac:dyDescent="0.2">
      <c r="B338" s="147"/>
    </row>
    <row r="339" spans="2:2" x14ac:dyDescent="0.2">
      <c r="B339" s="147"/>
    </row>
    <row r="340" spans="2:2" x14ac:dyDescent="0.2">
      <c r="B340" s="147"/>
    </row>
    <row r="341" spans="2:2" x14ac:dyDescent="0.2">
      <c r="B341" s="147"/>
    </row>
    <row r="342" spans="2:2" x14ac:dyDescent="0.2">
      <c r="B342" s="147"/>
    </row>
    <row r="343" spans="2:2" x14ac:dyDescent="0.2">
      <c r="B343" s="147"/>
    </row>
    <row r="344" spans="2:2" x14ac:dyDescent="0.2">
      <c r="B344" s="147"/>
    </row>
    <row r="345" spans="2:2" x14ac:dyDescent="0.2">
      <c r="B345" s="147"/>
    </row>
    <row r="346" spans="2:2" x14ac:dyDescent="0.2">
      <c r="B346" s="147"/>
    </row>
    <row r="347" spans="2:2" x14ac:dyDescent="0.2">
      <c r="B347" s="147"/>
    </row>
    <row r="348" spans="2:2" x14ac:dyDescent="0.2">
      <c r="B348" s="147"/>
    </row>
    <row r="349" spans="2:2" x14ac:dyDescent="0.2">
      <c r="B349" s="147"/>
    </row>
    <row r="350" spans="2:2" x14ac:dyDescent="0.2">
      <c r="B350" s="147"/>
    </row>
    <row r="351" spans="2:2" x14ac:dyDescent="0.2">
      <c r="B351" s="147"/>
    </row>
    <row r="352" spans="2:2" x14ac:dyDescent="0.2">
      <c r="B352" s="147"/>
    </row>
    <row r="353" spans="2:2" x14ac:dyDescent="0.2">
      <c r="B353" s="147"/>
    </row>
    <row r="354" spans="2:2" x14ac:dyDescent="0.2">
      <c r="B354" s="147"/>
    </row>
    <row r="355" spans="2:2" x14ac:dyDescent="0.2">
      <c r="B355" s="147"/>
    </row>
    <row r="356" spans="2:2" x14ac:dyDescent="0.2">
      <c r="B356" s="147"/>
    </row>
    <row r="357" spans="2:2" x14ac:dyDescent="0.2">
      <c r="B357" s="147"/>
    </row>
    <row r="358" spans="2:2" x14ac:dyDescent="0.2">
      <c r="B358" s="147"/>
    </row>
    <row r="359" spans="2:2" x14ac:dyDescent="0.2">
      <c r="B359" s="147"/>
    </row>
    <row r="360" spans="2:2" x14ac:dyDescent="0.2">
      <c r="B360" s="147"/>
    </row>
    <row r="361" spans="2:2" x14ac:dyDescent="0.2">
      <c r="B361" s="147"/>
    </row>
    <row r="362" spans="2:2" x14ac:dyDescent="0.2">
      <c r="B362" s="147"/>
    </row>
    <row r="363" spans="2:2" x14ac:dyDescent="0.2">
      <c r="B363" s="147"/>
    </row>
    <row r="364" spans="2:2" x14ac:dyDescent="0.2">
      <c r="B364" s="147"/>
    </row>
    <row r="365" spans="2:2" x14ac:dyDescent="0.2">
      <c r="B365" s="147"/>
    </row>
    <row r="366" spans="2:2" x14ac:dyDescent="0.2">
      <c r="B366" s="147"/>
    </row>
    <row r="367" spans="2:2" x14ac:dyDescent="0.2">
      <c r="B367" s="147"/>
    </row>
    <row r="368" spans="2:2" x14ac:dyDescent="0.2">
      <c r="B368" s="147"/>
    </row>
    <row r="369" spans="2:2" x14ac:dyDescent="0.2">
      <c r="B369" s="147"/>
    </row>
    <row r="370" spans="2:2" x14ac:dyDescent="0.2">
      <c r="B370" s="147"/>
    </row>
    <row r="371" spans="2:2" x14ac:dyDescent="0.2">
      <c r="B371" s="147"/>
    </row>
    <row r="372" spans="2:2" x14ac:dyDescent="0.2">
      <c r="B372" s="147"/>
    </row>
    <row r="373" spans="2:2" x14ac:dyDescent="0.2">
      <c r="B373" s="147"/>
    </row>
    <row r="374" spans="2:2" x14ac:dyDescent="0.2">
      <c r="B374" s="147"/>
    </row>
    <row r="375" spans="2:2" x14ac:dyDescent="0.2">
      <c r="B375" s="147"/>
    </row>
    <row r="376" spans="2:2" x14ac:dyDescent="0.2">
      <c r="B376" s="147"/>
    </row>
    <row r="377" spans="2:2" x14ac:dyDescent="0.2">
      <c r="B377" s="147"/>
    </row>
    <row r="378" spans="2:2" x14ac:dyDescent="0.2">
      <c r="B378" s="147"/>
    </row>
    <row r="379" spans="2:2" x14ac:dyDescent="0.2">
      <c r="B379" s="147"/>
    </row>
    <row r="380" spans="2:2" x14ac:dyDescent="0.2">
      <c r="B380" s="147"/>
    </row>
    <row r="381" spans="2:2" x14ac:dyDescent="0.2">
      <c r="B381" s="147"/>
    </row>
    <row r="382" spans="2:2" x14ac:dyDescent="0.2">
      <c r="B382" s="147"/>
    </row>
    <row r="383" spans="2:2" x14ac:dyDescent="0.2">
      <c r="B383" s="147"/>
    </row>
    <row r="384" spans="2:2" x14ac:dyDescent="0.2">
      <c r="B384" s="147"/>
    </row>
    <row r="385" spans="2:2" x14ac:dyDescent="0.2">
      <c r="B385" s="147"/>
    </row>
    <row r="386" spans="2:2" x14ac:dyDescent="0.2">
      <c r="B386" s="147"/>
    </row>
    <row r="387" spans="2:2" x14ac:dyDescent="0.2">
      <c r="B387" s="147"/>
    </row>
  </sheetData>
  <sheetProtection sheet="1" objects="1" scenarios="1"/>
  <phoneticPr fontId="3"/>
  <printOptions horizontalCentered="1"/>
  <pageMargins left="0.70866141732283472" right="0.70866141732283472" top="0.74803149606299213" bottom="0.74803149606299213" header="0.31496062992125984" footer="0.31496062992125984"/>
  <pageSetup paperSize="9" scale="80" orientation="landscape" verticalDpi="0" r:id="rId1"/>
  <headerFooter>
    <oddFooter>&amp;C&amp;P</oddFooter>
  </headerFooter>
  <rowBreaks count="10" manualBreakCount="10">
    <brk id="49" min="1" max="17" man="1"/>
    <brk id="69" min="1" max="17" man="1"/>
    <brk id="94" min="1" max="17" man="1"/>
    <brk id="119" min="1" max="17" man="1"/>
    <brk id="150" min="1" max="17" man="1"/>
    <brk id="175" min="1" max="17" man="1"/>
    <brk id="207" min="1" max="17" man="1"/>
    <brk id="229" min="1" max="17" man="1"/>
    <brk id="250" min="1" max="17" man="1"/>
    <brk id="272" min="1" max="1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F07F3-9C70-4F65-BB7E-491C581540BA}">
  <sheetPr>
    <tabColor rgb="FF00FFFF"/>
  </sheetPr>
  <dimension ref="B2:V88"/>
  <sheetViews>
    <sheetView showGridLines="0" topLeftCell="A4" zoomScaleNormal="100" workbookViewId="0">
      <selection activeCell="B4" sqref="B4:F4"/>
    </sheetView>
  </sheetViews>
  <sheetFormatPr defaultColWidth="9" defaultRowHeight="13.2" x14ac:dyDescent="0.2"/>
  <cols>
    <col min="1" max="1" width="2" style="2" customWidth="1"/>
    <col min="2" max="2" width="13.33203125" style="2" customWidth="1"/>
    <col min="3" max="22" width="9.88671875" style="2" customWidth="1"/>
    <col min="23" max="23" width="2" style="2" customWidth="1"/>
    <col min="24" max="16384" width="9" style="2"/>
  </cols>
  <sheetData>
    <row r="2" spans="2:22" ht="17.25" customHeight="1" thickBot="1" x14ac:dyDescent="0.25">
      <c r="B2" s="111" t="s">
        <v>164</v>
      </c>
      <c r="F2" s="1"/>
      <c r="G2" s="25"/>
      <c r="H2" s="131"/>
      <c r="I2" s="26"/>
      <c r="J2" s="131"/>
      <c r="M2" s="26" t="s">
        <v>36</v>
      </c>
    </row>
    <row r="3" spans="2:22" ht="20.25" customHeight="1" x14ac:dyDescent="0.2">
      <c r="B3" s="110"/>
      <c r="G3" s="25"/>
      <c r="H3" s="25"/>
      <c r="I3" s="109"/>
      <c r="J3" s="131"/>
      <c r="K3" s="133" t="str">
        <f>IF('2.サラリースケールの設計'!$C$54="","",'2.サラリースケールの設計'!$C$54)</f>
        <v>標語</v>
      </c>
      <c r="L3" s="251" t="str">
        <f>IF('2.サラリースケールの設計'!$D$54="","",'2.サラリースケールの設計'!$D$54)</f>
        <v>A</v>
      </c>
      <c r="M3" s="134" t="str">
        <f>IF('2.サラリースケールの設計'!$E$54="","",'2.サラリースケールの設計'!$E$54)</f>
        <v>Ｂ</v>
      </c>
      <c r="N3" s="252" t="str">
        <f>IF('2.サラリースケールの設計'!$F$54="","",'2.サラリースケールの設計'!$F$54)</f>
        <v>C</v>
      </c>
    </row>
    <row r="4" spans="2:22" ht="26.25" customHeight="1" thickBot="1" x14ac:dyDescent="0.25">
      <c r="B4" s="300" t="str">
        <f>IF('4.事業場（１）サラリースケール'!$C$9="","",'4.事業場（１）サラリースケール'!C9)&amp;"賃金表"</f>
        <v>本社（大阪府例）賃金表</v>
      </c>
      <c r="C4" s="300"/>
      <c r="D4" s="300"/>
      <c r="E4" s="300"/>
      <c r="F4" s="300"/>
      <c r="G4" s="300" t="str">
        <f>IF('4.事業場（１）サラリースケール'!E9="","","改訂年"&amp;'4.事業場（１）サラリースケール'!$E$9&amp;"年")</f>
        <v>改訂年2024年</v>
      </c>
      <c r="H4" s="300" t="s">
        <v>224</v>
      </c>
      <c r="J4" s="131"/>
      <c r="K4" s="133" t="str">
        <f>IF('2.サラリースケールの設計'!$C$55="","",'2.サラリースケールの設計'!$C$55)</f>
        <v>昇給号数</v>
      </c>
      <c r="L4" s="251">
        <f>IF('2.サラリースケールの設計'!$D$55="","",'2.サラリースケールの設計'!$D$55)</f>
        <v>3</v>
      </c>
      <c r="M4" s="253">
        <f>IF('2.サラリースケールの設計'!$E$55="","",'2.サラリースケールの設計'!$E$55)</f>
        <v>2</v>
      </c>
      <c r="N4" s="252">
        <f>IF('2.サラリースケールの設計'!$F$55="","",'2.サラリースケールの設計'!$F$55)</f>
        <v>1</v>
      </c>
      <c r="S4" s="135" t="s">
        <v>165</v>
      </c>
    </row>
    <row r="5" spans="2:22" ht="9" customHeight="1" thickBot="1" x14ac:dyDescent="0.25"/>
    <row r="6" spans="2:22" ht="21.75" customHeight="1" x14ac:dyDescent="0.2">
      <c r="B6" s="99" t="s">
        <v>24</v>
      </c>
      <c r="C6" s="294" t="str">
        <f>IF('4.事業場（１）サラリースケール'!$C$13="","",'4.事業場（１）サラリースケール'!$C$13)</f>
        <v>庶務職</v>
      </c>
      <c r="D6" s="295">
        <f>IF('2.サラリースケールの設計'!$F$30="","",'2.サラリースケールの設計'!$F$30)</f>
        <v>1130</v>
      </c>
      <c r="E6" s="295">
        <f>IF('2.サラリースケールの設計'!$F$30="","",'2.サラリースケールの設計'!$F$30)</f>
        <v>1130</v>
      </c>
      <c r="F6" s="295">
        <f>IF('2.サラリースケールの設計'!$F$30="","",'2.サラリースケールの設計'!$F$30)</f>
        <v>1130</v>
      </c>
      <c r="G6" s="296">
        <f>IF('2.サラリースケールの設計'!$F$30="","",'2.サラリースケールの設計'!$F$30)</f>
        <v>1130</v>
      </c>
      <c r="H6" s="294" t="str">
        <f>IF('4.事業場（１）サラリースケール'!$C$18="","",'4.事業場（１）サラリースケール'!$C$18)</f>
        <v>営業職</v>
      </c>
      <c r="I6" s="295">
        <f>IF('2.サラリースケールの設計'!$F$30="","",'2.サラリースケールの設計'!$F$30)</f>
        <v>1130</v>
      </c>
      <c r="J6" s="295">
        <f>IF('2.サラリースケールの設計'!$F$30="","",'2.サラリースケールの設計'!$F$30)</f>
        <v>1130</v>
      </c>
      <c r="K6" s="295">
        <f>IF('2.サラリースケールの設計'!$F$30="","",'2.サラリースケールの設計'!$F$30)</f>
        <v>1130</v>
      </c>
      <c r="L6" s="296">
        <f>IF('2.サラリースケールの設計'!$F$30="","",'2.サラリースケールの設計'!$F$30)</f>
        <v>1130</v>
      </c>
      <c r="M6" s="297" t="str">
        <f>IF('4.事業場（１）サラリースケール'!$C$23="","",'4.事業場（１）サラリースケール'!$C$23)</f>
        <v>現業職</v>
      </c>
      <c r="N6" s="298">
        <f>IF('2.サラリースケールの設計'!$F$30="","",'2.サラリースケールの設計'!$F$30)</f>
        <v>1130</v>
      </c>
      <c r="O6" s="298">
        <f>IF('2.サラリースケールの設計'!$F$30="","",'2.サラリースケールの設計'!$F$30)</f>
        <v>1130</v>
      </c>
      <c r="P6" s="298">
        <f>IF('2.サラリースケールの設計'!$F$30="","",'2.サラリースケールの設計'!$F$30)</f>
        <v>1130</v>
      </c>
      <c r="Q6" s="299">
        <f>IF('2.サラリースケールの設計'!$F$30="","",'2.サラリースケールの設計'!$F$30)</f>
        <v>1130</v>
      </c>
      <c r="R6" s="297" t="str">
        <f>IF('4.事業場（１）サラリースケール'!$C$28="","",'4.事業場（１）サラリースケール'!$C$28)</f>
        <v/>
      </c>
      <c r="S6" s="298">
        <f>IF('2.サラリースケールの設計'!$F$30="","",'2.サラリースケールの設計'!$F$30)</f>
        <v>1130</v>
      </c>
      <c r="T6" s="298">
        <f>IF('2.サラリースケールの設計'!$F$30="","",'2.サラリースケールの設計'!$F$30)</f>
        <v>1130</v>
      </c>
      <c r="U6" s="298">
        <f>IF('2.サラリースケールの設計'!$F$30="","",'2.サラリースケールの設計'!$F$30)</f>
        <v>1130</v>
      </c>
      <c r="V6" s="299">
        <f>IF('2.サラリースケールの設計'!$F$30="","",'2.サラリースケールの設計'!$F$30)</f>
        <v>1130</v>
      </c>
    </row>
    <row r="7" spans="2:22" ht="25.5" customHeight="1" thickBot="1" x14ac:dyDescent="0.25">
      <c r="B7" s="108" t="s">
        <v>22</v>
      </c>
      <c r="C7" s="254" t="s">
        <v>50</v>
      </c>
      <c r="D7" s="255" t="s">
        <v>49</v>
      </c>
      <c r="E7" s="255" t="s">
        <v>51</v>
      </c>
      <c r="F7" s="255" t="s">
        <v>52</v>
      </c>
      <c r="G7" s="256" t="s">
        <v>23</v>
      </c>
      <c r="H7" s="254" t="s">
        <v>50</v>
      </c>
      <c r="I7" s="255" t="s">
        <v>49</v>
      </c>
      <c r="J7" s="255" t="s">
        <v>51</v>
      </c>
      <c r="K7" s="255" t="s">
        <v>52</v>
      </c>
      <c r="L7" s="256" t="s">
        <v>23</v>
      </c>
      <c r="M7" s="254" t="s">
        <v>50</v>
      </c>
      <c r="N7" s="255" t="s">
        <v>49</v>
      </c>
      <c r="O7" s="255" t="s">
        <v>51</v>
      </c>
      <c r="P7" s="255" t="s">
        <v>52</v>
      </c>
      <c r="Q7" s="256" t="s">
        <v>23</v>
      </c>
      <c r="R7" s="254" t="s">
        <v>50</v>
      </c>
      <c r="S7" s="255" t="s">
        <v>49</v>
      </c>
      <c r="T7" s="255" t="s">
        <v>51</v>
      </c>
      <c r="U7" s="255" t="s">
        <v>52</v>
      </c>
      <c r="V7" s="256" t="s">
        <v>23</v>
      </c>
    </row>
    <row r="8" spans="2:22" ht="21.75" customHeight="1" x14ac:dyDescent="0.2">
      <c r="B8" s="100" t="s">
        <v>25</v>
      </c>
      <c r="C8" s="104" t="str">
        <f>IF('4.事業場（１）サラリースケール'!$D$13="","",'4.事業場（１）サラリースケール'!$D$13)</f>
        <v>US-1</v>
      </c>
      <c r="D8" s="105" t="str">
        <f>IF('4.事業場（１）サラリースケール'!$D$14="","",'4.事業場（１）サラリースケール'!$D$14)</f>
        <v>US-2</v>
      </c>
      <c r="E8" s="105" t="str">
        <f>IF('4.事業場（１）サラリースケール'!$D$15="","",'4.事業場（１）サラリースケール'!$D$15)</f>
        <v>US-3</v>
      </c>
      <c r="F8" s="105" t="str">
        <f>IF('4.事業場（１）サラリースケール'!$D$16="","",'4.事業場（１）サラリースケール'!$D$16)</f>
        <v>US-4</v>
      </c>
      <c r="G8" s="106" t="str">
        <f>IF('4.事業場（１）サラリースケール'!$D$17="","",'4.事業場（１）サラリースケール'!$D$17)</f>
        <v>US-5</v>
      </c>
      <c r="H8" s="104" t="str">
        <f>IF('4.事業場（１）サラリースケール'!$D$18="","",'4.事業場（１）サラリースケール'!$D$18)</f>
        <v>UE-1</v>
      </c>
      <c r="I8" s="105" t="str">
        <f>IF('4.事業場（１）サラリースケール'!$D$19="","",'4.事業場（１）サラリースケール'!$D$19)</f>
        <v>UE-2</v>
      </c>
      <c r="J8" s="105" t="str">
        <f>IF('4.事業場（１）サラリースケール'!$D$20="","",'4.事業場（１）サラリースケール'!$D$20)</f>
        <v>UE-3</v>
      </c>
      <c r="K8" s="105" t="str">
        <f>IF('4.事業場（１）サラリースケール'!$D$21="","",'4.事業場（１）サラリースケール'!$D$21)</f>
        <v>UE-4</v>
      </c>
      <c r="L8" s="106" t="str">
        <f>IF('4.事業場（１）サラリースケール'!$D$22="","",'4.事業場（１）サラリースケール'!$D$22)</f>
        <v>UE-5</v>
      </c>
      <c r="M8" s="104" t="str">
        <f>IF('4.事業場（１）サラリースケール'!$D$23="","",'4.事業場（１）サラリースケール'!$D$23)</f>
        <v>UG-1</v>
      </c>
      <c r="N8" s="105" t="str">
        <f>IF('4.事業場（１）サラリースケール'!$D$24="","",'4.事業場（１）サラリースケール'!$D$24)</f>
        <v>UG-2</v>
      </c>
      <c r="O8" s="105" t="str">
        <f>IF('4.事業場（１）サラリースケール'!$D$25="","",'4.事業場（１）サラリースケール'!$D$25)</f>
        <v>UG-3</v>
      </c>
      <c r="P8" s="105" t="str">
        <f>IF('4.事業場（１）サラリースケール'!$D$26="","",'4.事業場（１）サラリースケール'!$D$26)</f>
        <v>UG-4</v>
      </c>
      <c r="Q8" s="106" t="str">
        <f>IF('4.事業場（１）サラリースケール'!$D$27="","",'4.事業場（１）サラリースケール'!$D$27)</f>
        <v>UG-5</v>
      </c>
      <c r="R8" s="104" t="str">
        <f>IF('4.事業場（１）サラリースケール'!$D$28="","",'4.事業場（１）サラリースケール'!$D$28)</f>
        <v>UD-1</v>
      </c>
      <c r="S8" s="105" t="str">
        <f>IF('4.事業場（１）サラリースケール'!$D$29="","",'4.事業場（１）サラリースケール'!$D$29)</f>
        <v>UD-2</v>
      </c>
      <c r="T8" s="105" t="str">
        <f>IF('4.事業場（１）サラリースケール'!$D$30="","",'4.事業場（１）サラリースケール'!$D$30)</f>
        <v>UD-3</v>
      </c>
      <c r="U8" s="105" t="str">
        <f>IF('4.事業場（１）サラリースケール'!$D$31="","",'4.事業場（１）サラリースケール'!$D$31)</f>
        <v>UD-4</v>
      </c>
      <c r="V8" s="106" t="str">
        <f>IF('4.事業場（１）サラリースケール'!$D$32="","",'4.事業場（１）サラリースケール'!$D$32)</f>
        <v>UD-5</v>
      </c>
    </row>
    <row r="9" spans="2:22" ht="24.9" customHeight="1" x14ac:dyDescent="0.2">
      <c r="B9" s="100" t="s">
        <v>15</v>
      </c>
      <c r="C9" s="40" t="str">
        <f>IF('4.事業場（１）サラリースケール'!$R$13="","",'4.事業場（１）サラリースケール'!$R$13)</f>
        <v>－</v>
      </c>
      <c r="D9" s="39">
        <f>IF('4.事業場（１）サラリースケール'!$R$14="","",'4.事業場（１）サラリースケール'!$R$14)</f>
        <v>10</v>
      </c>
      <c r="E9" s="39">
        <f>IF('4.事業場（１）サラリースケール'!$R$15="","",'4.事業場（１）サラリースケール'!$R$15)</f>
        <v>15</v>
      </c>
      <c r="F9" s="39">
        <f>IF('4.事業場（１）サラリースケール'!$R$16="","",'4.事業場（１）サラリースケール'!$R$16)</f>
        <v>20</v>
      </c>
      <c r="G9" s="41">
        <f>IF('4.事業場（１）サラリースケール'!$R$17="","",'4.事業場（１）サラリースケール'!$R$17)</f>
        <v>25</v>
      </c>
      <c r="H9" s="40" t="str">
        <f>IF('4.事業場（１）サラリースケール'!$R$18="","",'4.事業場（１）サラリースケール'!$R$18)</f>
        <v>－</v>
      </c>
      <c r="I9" s="39">
        <f>IF('4.事業場（１）サラリースケール'!$R$19="","",'4.事業場（１）サラリースケール'!$R$19)</f>
        <v>10</v>
      </c>
      <c r="J9" s="39">
        <f>IF('4.事業場（１）サラリースケール'!$R$20="","",'4.事業場（１）サラリースケール'!$R$20)</f>
        <v>15</v>
      </c>
      <c r="K9" s="39">
        <f>IF('4.事業場（１）サラリースケール'!$R$21="","",'4.事業場（１）サラリースケール'!$R$21)</f>
        <v>20</v>
      </c>
      <c r="L9" s="41">
        <f>IF('4.事業場（１）サラリースケール'!$R$22="","",'4.事業場（１）サラリースケール'!$R$22)</f>
        <v>25</v>
      </c>
      <c r="M9" s="40" t="str">
        <f>IF('4.事業場（１）サラリースケール'!$R$23="","",'4.事業場（１）サラリースケール'!$R$23)</f>
        <v>－</v>
      </c>
      <c r="N9" s="39">
        <f>IF('4.事業場（１）サラリースケール'!$R$24="","",'4.事業場（１）サラリースケール'!$R$24)</f>
        <v>10</v>
      </c>
      <c r="O9" s="39">
        <f>IF('4.事業場（１）サラリースケール'!$R$25="","",'4.事業場（１）サラリースケール'!$R$25)</f>
        <v>15</v>
      </c>
      <c r="P9" s="39">
        <f>IF('4.事業場（１）サラリースケール'!$R$26="","",'4.事業場（１）サラリースケール'!$R$26)</f>
        <v>20</v>
      </c>
      <c r="Q9" s="41">
        <f>IF('4.事業場（１）サラリースケール'!$R$27="","",'4.事業場（１）サラリースケール'!$R$27)</f>
        <v>25</v>
      </c>
      <c r="R9" s="46" t="str">
        <f>IF('4.事業場（１）サラリースケール'!$R$28="","",'4.事業場（１）サラリースケール'!$R$28)</f>
        <v/>
      </c>
      <c r="S9" s="47" t="str">
        <f>IF('4.事業場（１）サラリースケール'!$R$29="","",'4.事業場（１）サラリースケール'!$R$29)</f>
        <v/>
      </c>
      <c r="T9" s="47" t="str">
        <f>IF('4.事業場（１）サラリースケール'!$R$30="","",'4.事業場（１）サラリースケール'!$R$30)</f>
        <v/>
      </c>
      <c r="U9" s="47" t="str">
        <f>IF('4.事業場（１）サラリースケール'!$R$31="","",'4.事業場（１）サラリースケール'!$R$31)</f>
        <v/>
      </c>
      <c r="V9" s="61" t="str">
        <f>IF('4.事業場（１）サラリースケール'!$R$32="","",'4.事業場（１）サラリースケール'!$R$32)</f>
        <v/>
      </c>
    </row>
    <row r="10" spans="2:22" ht="24.9" customHeight="1" x14ac:dyDescent="0.2">
      <c r="B10" s="100" t="s">
        <v>16</v>
      </c>
      <c r="C10" s="40">
        <f>IF('4.事業場（１）サラリースケール'!$G$13="","",'4.事業場（１）サラリースケール'!$G$13)</f>
        <v>1130</v>
      </c>
      <c r="D10" s="39">
        <f>IF('4.事業場（１）サラリースケール'!$G$14="","",'4.事業場（１）サラリースケール'!$G$14)</f>
        <v>1180</v>
      </c>
      <c r="E10" s="39">
        <f>IF('4.事業場（１）サラリースケール'!$G$15="","",'4.事業場（１）サラリースケール'!$G$15)</f>
        <v>1230</v>
      </c>
      <c r="F10" s="39">
        <f>IF('4.事業場（１）サラリースケール'!$G$16="","",'4.事業場（１）サラリースケール'!$G$16)</f>
        <v>1280</v>
      </c>
      <c r="G10" s="41">
        <f>IF('4.事業場（１）サラリースケール'!$G$17="","",'4.事業場（１）サラリースケール'!$G$17)</f>
        <v>1330</v>
      </c>
      <c r="H10" s="40">
        <f>IF('4.事業場（１）サラリースケール'!$G$18="","",'4.事業場（１）サラリースケール'!$G$18)</f>
        <v>1130</v>
      </c>
      <c r="I10" s="43">
        <f>IF('4.事業場（１）サラリースケール'!$G$19="","",'4.事業場（１）サラリースケール'!$G$19)</f>
        <v>1180</v>
      </c>
      <c r="J10" s="43">
        <f>IF('4.事業場（１）サラリースケール'!$G$20="","",'4.事業場（１）サラリースケール'!$G$20)</f>
        <v>1230</v>
      </c>
      <c r="K10" s="43">
        <f>IF('4.事業場（１）サラリースケール'!$G$21="","",'4.事業場（１）サラリースケール'!$G$21)</f>
        <v>1280</v>
      </c>
      <c r="L10" s="44">
        <f>IF('4.事業場（１）サラリースケール'!$G$22="","",'4.事業場（１）サラリースケール'!$G$22)</f>
        <v>1330</v>
      </c>
      <c r="M10" s="45">
        <f>IF('4.事業場（１）サラリースケール'!$G$23="","",'4.事業場（１）サラリースケール'!$G$23)</f>
        <v>1150</v>
      </c>
      <c r="N10" s="43">
        <f>IF('4.事業場（１）サラリースケール'!$G$24="","",'4.事業場（１）サラリースケール'!$G$24)</f>
        <v>1200</v>
      </c>
      <c r="O10" s="43">
        <f>IF('4.事業場（１）サラリースケール'!$G$25="","",'4.事業場（１）サラリースケール'!$G$25)</f>
        <v>1250</v>
      </c>
      <c r="P10" s="43">
        <f>IF('4.事業場（１）サラリースケール'!$G$26="","",'4.事業場（１）サラリースケール'!$G$26)</f>
        <v>1300</v>
      </c>
      <c r="Q10" s="44">
        <f>IF('4.事業場（１）サラリースケール'!$G$27="","",'4.事業場（１）サラリースケール'!$G$27)</f>
        <v>1350</v>
      </c>
      <c r="R10" s="48" t="str">
        <f>IF('4.事業場（１）サラリースケール'!$G$28="","",'4.事業場（１）サラリースケール'!$G$28)</f>
        <v/>
      </c>
      <c r="S10" s="49" t="str">
        <f>IF('4.事業場（１）サラリースケール'!$G$29="","",'4.事業場（１）サラリースケール'!$G$29)</f>
        <v/>
      </c>
      <c r="T10" s="49" t="str">
        <f>IF('4.事業場（１）サラリースケール'!$G$30="","",'4.事業場（１）サラリースケール'!$G$30)</f>
        <v/>
      </c>
      <c r="U10" s="49" t="str">
        <f>IF('4.事業場（１）サラリースケール'!$G$31="","",'4.事業場（１）サラリースケール'!$G$31)</f>
        <v/>
      </c>
      <c r="V10" s="62" t="str">
        <f>IF('4.事業場（１）サラリースケール'!$G$32="","",'4.事業場（１）サラリースケール'!$G$32)</f>
        <v/>
      </c>
    </row>
    <row r="11" spans="2:22" ht="24.9" customHeight="1" x14ac:dyDescent="0.2">
      <c r="B11" s="100" t="s">
        <v>94</v>
      </c>
      <c r="C11" s="40">
        <f>IF('4.事業場（１）サラリースケール'!$H$13="","",'4.事業場（１）サラリースケール'!$H$13)</f>
        <v>15</v>
      </c>
      <c r="D11" s="39">
        <f>IF('4.事業場（１）サラリースケール'!$H$14="","",'4.事業場（１）サラリースケール'!$H$14)</f>
        <v>20</v>
      </c>
      <c r="E11" s="39">
        <f>IF('4.事業場（１）サラリースケール'!$H$15="","",'4.事業場（１）サラリースケール'!$H$15)</f>
        <v>25</v>
      </c>
      <c r="F11" s="39">
        <f>IF('4.事業場（１）サラリースケール'!$H$16="","",'4.事業場（１）サラリースケール'!$H$16)</f>
        <v>30</v>
      </c>
      <c r="G11" s="41">
        <f>IF('4.事業場（１）サラリースケール'!$H$17="","",'4.事業場（１）サラリースケール'!$H$17)</f>
        <v>35</v>
      </c>
      <c r="H11" s="40">
        <f>IF('4.事業場（１）サラリースケール'!$H$18="","",'4.事業場（１）サラリースケール'!$H$18)</f>
        <v>15</v>
      </c>
      <c r="I11" s="39">
        <f>IF('4.事業場（１）サラリースケール'!$H$19="","",'4.事業場（１）サラリースケール'!$H$19)</f>
        <v>20</v>
      </c>
      <c r="J11" s="39">
        <f>IF('4.事業場（１）サラリースケール'!$H$20="","",'4.事業場（１）サラリースケール'!$H$20)</f>
        <v>25</v>
      </c>
      <c r="K11" s="39">
        <f>IF('4.事業場（１）サラリースケール'!$H$21="","",'4.事業場（１）サラリースケール'!$H$21)</f>
        <v>30</v>
      </c>
      <c r="L11" s="41">
        <f>IF('4.事業場（１）サラリースケール'!$H$22="","",'4.事業場（１）サラリースケール'!$H$22)</f>
        <v>35</v>
      </c>
      <c r="M11" s="40">
        <f>IF('4.事業場（１）サラリースケール'!$H$23="","",'4.事業場（１）サラリースケール'!$H$23)</f>
        <v>15</v>
      </c>
      <c r="N11" s="39">
        <f>IF('4.事業場（１）サラリースケール'!$H$24="","",'4.事業場（１）サラリースケール'!$H$24)</f>
        <v>20</v>
      </c>
      <c r="O11" s="39">
        <f>IF('4.事業場（１）サラリースケール'!$H$25="","",'4.事業場（１）サラリースケール'!$H$25)</f>
        <v>25</v>
      </c>
      <c r="P11" s="39">
        <f>IF('4.事業場（１）サラリースケール'!$H$26="","",'4.事業場（１）サラリースケール'!$H$26)</f>
        <v>30</v>
      </c>
      <c r="Q11" s="41">
        <f>IF('4.事業場（１）サラリースケール'!$H$27="","",'4.事業場（１）サラリースケール'!$H$27)</f>
        <v>35</v>
      </c>
      <c r="R11" s="46" t="str">
        <f>IF('4.事業場（１）サラリースケール'!$H$28="","",'4.事業場（１）サラリースケール'!$H$28)</f>
        <v/>
      </c>
      <c r="S11" s="47" t="str">
        <f>IF('4.事業場（１）サラリースケール'!$H$29="","",'4.事業場（１）サラリースケール'!$H$29)</f>
        <v/>
      </c>
      <c r="T11" s="47" t="str">
        <f>IF('4.事業場（１）サラリースケール'!$H$30="","",'4.事業場（１）サラリースケール'!$H$30)</f>
        <v/>
      </c>
      <c r="U11" s="47" t="str">
        <f>IF('4.事業場（１）サラリースケール'!$H$31="","",'4.事業場（１）サラリースケール'!$H$31)</f>
        <v/>
      </c>
      <c r="V11" s="61" t="str">
        <f>IF('4.事業場（１）サラリースケール'!$H$32="","",'4.事業場（１）サラリースケール'!$H$32)</f>
        <v/>
      </c>
    </row>
    <row r="12" spans="2:22" ht="24.9" customHeight="1" x14ac:dyDescent="0.2">
      <c r="B12" s="100" t="s">
        <v>93</v>
      </c>
      <c r="C12" s="40">
        <f>IF('4.事業場（１）サラリースケール'!$I$13="","",'4.事業場（１）サラリースケール'!$I$13)</f>
        <v>8</v>
      </c>
      <c r="D12" s="39">
        <f>IF('4.事業場（１）サラリースケール'!$I$14="","",'4.事業場（１）サラリースケール'!$I$14)</f>
        <v>10</v>
      </c>
      <c r="E12" s="39">
        <f>IF('4.事業場（１）サラリースケール'!$I$15="","",'4.事業場（１）サラリースケール'!$I$15)</f>
        <v>13</v>
      </c>
      <c r="F12" s="39">
        <f>IF('4.事業場（１）サラリースケール'!$I$16="","",'4.事業場（１）サラリースケール'!$I$16)</f>
        <v>15</v>
      </c>
      <c r="G12" s="41">
        <f>IF('4.事業場（１）サラリースケール'!$I$17="","",'4.事業場（１）サラリースケール'!$I$17)</f>
        <v>18</v>
      </c>
      <c r="H12" s="40">
        <f>IF('4.事業場（１）サラリースケール'!$I$18="","",'4.事業場（１）サラリースケール'!$I$18)</f>
        <v>8</v>
      </c>
      <c r="I12" s="39">
        <f>IF('4.事業場（１）サラリースケール'!$I$19="","",'4.事業場（１）サラリースケール'!$I$19)</f>
        <v>10</v>
      </c>
      <c r="J12" s="39">
        <f>IF('4.事業場（１）サラリースケール'!$I$20="","",'4.事業場（１）サラリースケール'!$I$20)</f>
        <v>13</v>
      </c>
      <c r="K12" s="39">
        <f>IF('4.事業場（１）サラリースケール'!$I$21="","",'4.事業場（１）サラリースケール'!$I$21)</f>
        <v>15</v>
      </c>
      <c r="L12" s="41">
        <f>IF('4.事業場（１）サラリースケール'!$I$22="","",'4.事業場（１）サラリースケール'!$I$22)</f>
        <v>18</v>
      </c>
      <c r="M12" s="40">
        <f>IF('4.事業場（１）サラリースケール'!$I$23="","",'4.事業場（１）サラリースケール'!$I$23)</f>
        <v>8</v>
      </c>
      <c r="N12" s="39">
        <f>IF('4.事業場（１）サラリースケール'!$I$24="","",'4.事業場（１）サラリースケール'!$I$24)</f>
        <v>10</v>
      </c>
      <c r="O12" s="39">
        <f>IF('4.事業場（１）サラリースケール'!$I$25="","",'4.事業場（１）サラリースケール'!$I$25)</f>
        <v>13</v>
      </c>
      <c r="P12" s="39">
        <f>IF('4.事業場（１）サラリースケール'!$I$26="","",'4.事業場（１）サラリースケール'!$I$26)</f>
        <v>15</v>
      </c>
      <c r="Q12" s="41">
        <f>IF('4.事業場（１）サラリースケール'!$I$27="","",'4.事業場（１）サラリースケール'!$I$27)</f>
        <v>18</v>
      </c>
      <c r="R12" s="46" t="str">
        <f>IF('4.事業場（１）サラリースケール'!$I$28="","",'4.事業場（１）サラリースケール'!$I$28)</f>
        <v/>
      </c>
      <c r="S12" s="47" t="str">
        <f>IF('4.事業場（１）サラリースケール'!$I$29="","",'4.事業場（１）サラリースケール'!$I$29)</f>
        <v/>
      </c>
      <c r="T12" s="47" t="str">
        <f>IF('4.事業場（１）サラリースケール'!$I$30="","",'4.事業場（１）サラリースケール'!$I$30)</f>
        <v/>
      </c>
      <c r="U12" s="47" t="str">
        <f>IF('4.事業場（１）サラリースケール'!$I$31="","",'4.事業場（１）サラリースケール'!$I$31)</f>
        <v/>
      </c>
      <c r="V12" s="61" t="str">
        <f>IF('4.事業場（１）サラリースケール'!$I$32="","",'4.事業場（１）サラリースケール'!$I$32)</f>
        <v/>
      </c>
    </row>
    <row r="13" spans="2:22" ht="24.9" customHeight="1" x14ac:dyDescent="0.2">
      <c r="B13" s="100" t="s">
        <v>95</v>
      </c>
      <c r="C13" s="40">
        <f>IF('4.事業場（１）サラリースケール'!$J$13="","",'4.事業場（１）サラリースケール'!$J$13)</f>
        <v>6</v>
      </c>
      <c r="D13" s="39">
        <f>IF('4.事業場（１）サラリースケール'!$J$14="","",'4.事業場（１）サラリースケール'!$J$14)</f>
        <v>12</v>
      </c>
      <c r="E13" s="39">
        <f>IF('4.事業場（１）サラリースケール'!$J$15="","",'4.事業場（１）サラリースケール'!$J$15)</f>
        <v>12</v>
      </c>
      <c r="F13" s="39">
        <f>IF('4.事業場（１）サラリースケール'!$J$16="","",'4.事業場（１）サラリースケール'!$J$16)</f>
        <v>12</v>
      </c>
      <c r="G13" s="41">
        <f>IF('4.事業場（１）サラリースケール'!$J$17="","",'4.事業場（１）サラリースケール'!$J$17)</f>
        <v>12</v>
      </c>
      <c r="H13" s="40">
        <f>IF('4.事業場（１）サラリースケール'!$J$18="","",'4.事業場（１）サラリースケール'!$J$18)</f>
        <v>6</v>
      </c>
      <c r="I13" s="39">
        <f>IF('4.事業場（１）サラリースケール'!$J$19="","",'4.事業場（１）サラリースケール'!$J$19)</f>
        <v>12</v>
      </c>
      <c r="J13" s="39">
        <f>IF('4.事業場（１）サラリースケール'!$J$20="","",'4.事業場（１）サラリースケール'!$J$20)</f>
        <v>12</v>
      </c>
      <c r="K13" s="39">
        <f>IF('4.事業場（１）サラリースケール'!$J$21="","",'4.事業場（１）サラリースケール'!$J$21)</f>
        <v>12</v>
      </c>
      <c r="L13" s="41">
        <f>IF('4.事業場（１）サラリースケール'!$J$22="","",'4.事業場（１）サラリースケール'!$J$22)</f>
        <v>12</v>
      </c>
      <c r="M13" s="40">
        <f>IF('4.事業場（１）サラリースケール'!$J$23="","",'4.事業場（１）サラリースケール'!$J$23)</f>
        <v>6</v>
      </c>
      <c r="N13" s="39">
        <f>IF('4.事業場（１）サラリースケール'!$J$24="","",'4.事業場（１）サラリースケール'!$J$24)</f>
        <v>12</v>
      </c>
      <c r="O13" s="39">
        <f>IF('4.事業場（１）サラリースケール'!$J$25="","",'4.事業場（１）サラリースケール'!$J$25)</f>
        <v>12</v>
      </c>
      <c r="P13" s="39">
        <f>IF('4.事業場（１）サラリースケール'!$J$26="","",'4.事業場（１）サラリースケール'!$J$26)</f>
        <v>12</v>
      </c>
      <c r="Q13" s="41">
        <f>IF('4.事業場（１）サラリースケール'!$J$27="","",'4.事業場（１）サラリースケール'!$J$27)</f>
        <v>12</v>
      </c>
      <c r="R13" s="46" t="str">
        <f>IF('4.事業場（１）サラリースケール'!$J$28="","",'4.事業場（１）サラリースケール'!$J$28)</f>
        <v/>
      </c>
      <c r="S13" s="47" t="str">
        <f>IF('4.事業場（１）サラリースケール'!$J$29="","",'4.事業場（１）サラリースケール'!$J$29)</f>
        <v/>
      </c>
      <c r="T13" s="47" t="str">
        <f>IF('4.事業場（１）サラリースケール'!$J$30="","",'4.事業場（１）サラリースケール'!$J$30)</f>
        <v/>
      </c>
      <c r="U13" s="47" t="str">
        <f>IF('4.事業場（１）サラリースケール'!$J$31="","",'4.事業場（１）サラリースケール'!$J$31)</f>
        <v/>
      </c>
      <c r="V13" s="61" t="str">
        <f>IF('4.事業場（１）サラリースケール'!$J$32="","",'4.事業場（１）サラリースケール'!$J$32)</f>
        <v/>
      </c>
    </row>
    <row r="14" spans="2:22" ht="24.9" customHeight="1" x14ac:dyDescent="0.2">
      <c r="B14" s="100" t="s">
        <v>92</v>
      </c>
      <c r="C14" s="40">
        <f>IF('4.事業場（１）サラリースケール'!$L$13="","",'4.事業場（１）サラリースケール'!$L$13)</f>
        <v>8</v>
      </c>
      <c r="D14" s="39">
        <f>IF('4.事業場（１）サラリースケール'!$L$14="","",'4.事業場（１）サラリースケール'!$L$14)</f>
        <v>10</v>
      </c>
      <c r="E14" s="39">
        <f>IF('4.事業場（１）サラリースケール'!$L$15="","",'4.事業場（１）サラリースケール'!$L$15)</f>
        <v>13</v>
      </c>
      <c r="F14" s="39">
        <f>IF('4.事業場（１）サラリースケール'!$L$16="","",'4.事業場（１）サラリースケール'!$L$16)</f>
        <v>15</v>
      </c>
      <c r="G14" s="41">
        <f>IF('4.事業場（１）サラリースケール'!$L$17="","",'4.事業場（１）サラリースケール'!$L$17)</f>
        <v>18</v>
      </c>
      <c r="H14" s="40">
        <f>IF('4.事業場（１）サラリースケール'!$L$18="","",'4.事業場（１）サラリースケール'!$L$18)</f>
        <v>8</v>
      </c>
      <c r="I14" s="39">
        <f>IF('4.事業場（１）サラリースケール'!$L$19="","",'4.事業場（１）サラリースケール'!$L$19)</f>
        <v>10</v>
      </c>
      <c r="J14" s="39">
        <f>IF('4.事業場（１）サラリースケール'!$L$20="","",'4.事業場（１）サラリースケール'!$L$20)</f>
        <v>13</v>
      </c>
      <c r="K14" s="39">
        <f>IF('4.事業場（１）サラリースケール'!$L$21="","",'4.事業場（１）サラリースケール'!$L$21)</f>
        <v>15</v>
      </c>
      <c r="L14" s="41">
        <f>IF('4.事業場（１）サラリースケール'!$L$22="","",'4.事業場（１）サラリースケール'!$L$22)</f>
        <v>18</v>
      </c>
      <c r="M14" s="40">
        <f>IF('4.事業場（１）サラリースケール'!$L$23="","",'4.事業場（１）サラリースケール'!$L$23)</f>
        <v>8</v>
      </c>
      <c r="N14" s="39">
        <f>IF('4.事業場（１）サラリースケール'!$L$24="","",'4.事業場（１）サラリースケール'!$L$24)</f>
        <v>10</v>
      </c>
      <c r="O14" s="39">
        <f>IF('4.事業場（１）サラリースケール'!$L$25="","",'4.事業場（１）サラリースケール'!$L$25)</f>
        <v>13</v>
      </c>
      <c r="P14" s="39">
        <f>IF('4.事業場（１）サラリースケール'!$L$26="","",'4.事業場（１）サラリースケール'!$L$26)</f>
        <v>15</v>
      </c>
      <c r="Q14" s="41">
        <f>IF('4.事業場（１）サラリースケール'!$L$27="","",'4.事業場（１）サラリースケール'!$L$27)</f>
        <v>18</v>
      </c>
      <c r="R14" s="46" t="str">
        <f>IF('4.事業場（１）サラリースケール'!$L$28="","",'4.事業場（１）サラリースケール'!$L$28)</f>
        <v/>
      </c>
      <c r="S14" s="47" t="str">
        <f>IF('4.事業場（１）サラリースケール'!$L$29="","",'4.事業場（１）サラリースケール'!$L$29)</f>
        <v/>
      </c>
      <c r="T14" s="47" t="str">
        <f>IF('4.事業場（１）サラリースケール'!$L$30="","",'4.事業場（１）サラリースケール'!$L$30)</f>
        <v/>
      </c>
      <c r="U14" s="47" t="str">
        <f>IF('4.事業場（１）サラリースケール'!$L$31="","",'4.事業場（１）サラリースケール'!$L$31)</f>
        <v/>
      </c>
      <c r="V14" s="61" t="str">
        <f>IF('4.事業場（１）サラリースケール'!$L$32="","",'4.事業場（１）サラリースケール'!$L$32)</f>
        <v/>
      </c>
    </row>
    <row r="15" spans="2:22" ht="24.9" customHeight="1" x14ac:dyDescent="0.2">
      <c r="B15" s="100" t="s">
        <v>91</v>
      </c>
      <c r="C15" s="40">
        <f>IF('4.事業場（１）サラリースケール'!$M$13="","",'4.事業場（１）サラリースケール'!$M$13)</f>
        <v>4</v>
      </c>
      <c r="D15" s="39">
        <f>IF('4.事業場（１）サラリースケール'!$M$14="","",'4.事業場（１）サラリースケール'!$M$14)</f>
        <v>5</v>
      </c>
      <c r="E15" s="39">
        <f>IF('4.事業場（１）サラリースケール'!$M$15="","",'4.事業場（１）サラリースケール'!$M$15)</f>
        <v>7</v>
      </c>
      <c r="F15" s="39">
        <f>IF('4.事業場（１）サラリースケール'!$M$16="","",'4.事業場（１）サラリースケール'!$M$16)</f>
        <v>8</v>
      </c>
      <c r="G15" s="41">
        <f>IF('4.事業場（１）サラリースケール'!$M$17="","",'4.事業場（１）サラリースケール'!$M$17)</f>
        <v>9</v>
      </c>
      <c r="H15" s="40">
        <f>IF('4.事業場（１）サラリースケール'!$M$18="","",'4.事業場（１）サラリースケール'!$M$18)</f>
        <v>4</v>
      </c>
      <c r="I15" s="39">
        <f>IF('4.事業場（１）サラリースケール'!$M$19="","",'4.事業場（１）サラリースケール'!$M$19)</f>
        <v>5</v>
      </c>
      <c r="J15" s="39">
        <f>IF('4.事業場（１）サラリースケール'!$M$20="","",'4.事業場（１）サラリースケール'!$M$20)</f>
        <v>7</v>
      </c>
      <c r="K15" s="39">
        <f>IF('4.事業場（１）サラリースケール'!$M$21="","",'4.事業場（１）サラリースケール'!$M$21)</f>
        <v>8</v>
      </c>
      <c r="L15" s="41">
        <f>IF('4.事業場（１）サラリースケール'!$M$22="","",'4.事業場（１）サラリースケール'!$M$22)</f>
        <v>9</v>
      </c>
      <c r="M15" s="40">
        <f>IF('4.事業場（１）サラリースケール'!$M$23="","",'4.事業場（１）サラリースケール'!$M$23)</f>
        <v>4</v>
      </c>
      <c r="N15" s="39">
        <f>IF('4.事業場（１）サラリースケール'!$M$24="","",'4.事業場（１）サラリースケール'!$M$24)</f>
        <v>5</v>
      </c>
      <c r="O15" s="39">
        <f>IF('4.事業場（１）サラリースケール'!$M$25="","",'4.事業場（１）サラリースケール'!$M$25)</f>
        <v>7</v>
      </c>
      <c r="P15" s="39">
        <f>IF('4.事業場（１）サラリースケール'!$M$26="","",'4.事業場（１）サラリースケール'!$M$26)</f>
        <v>8</v>
      </c>
      <c r="Q15" s="41">
        <f>IF('4.事業場（１）サラリースケール'!$M$27="","",'4.事業場（１）サラリースケール'!$M$27)</f>
        <v>9</v>
      </c>
      <c r="R15" s="46" t="str">
        <f>IF('4.事業場（１）サラリースケール'!$M$28="","",'4.事業場（１）サラリースケール'!$M$28)</f>
        <v/>
      </c>
      <c r="S15" s="47" t="str">
        <f>IF('4.事業場（１）サラリースケール'!$M$29="","",'4.事業場（１）サラリースケール'!$M$29)</f>
        <v/>
      </c>
      <c r="T15" s="47" t="str">
        <f>IF('4.事業場（１）サラリースケール'!$M$30="","",'4.事業場（１）サラリースケール'!$M$30)</f>
        <v/>
      </c>
      <c r="U15" s="47" t="str">
        <f>IF('4.事業場（１）サラリースケール'!$M$31="","",'4.事業場（１）サラリースケール'!$M$31)</f>
        <v/>
      </c>
      <c r="V15" s="61" t="str">
        <f>IF('4.事業場（１）サラリースケール'!$M$32="","",'4.事業場（１）サラリースケール'!$M$32)</f>
        <v/>
      </c>
    </row>
    <row r="16" spans="2:22" ht="24.9" customHeight="1" thickBot="1" x14ac:dyDescent="0.25">
      <c r="B16" s="101" t="s">
        <v>96</v>
      </c>
      <c r="C16" s="96">
        <f>IF('4.事業場（１）サラリースケール'!$N$13="","",'4.事業場（１）サラリースケール'!$N$13)</f>
        <v>12</v>
      </c>
      <c r="D16" s="97">
        <f>IF('4.事業場（１）サラリースケール'!$N$14="","",'4.事業場（１）サラリースケール'!$N$14)</f>
        <v>24</v>
      </c>
      <c r="E16" s="97">
        <f>IF('4.事業場（１）サラリースケール'!$N$15="","",'4.事業場（１）サラリースケール'!$N$15)</f>
        <v>24</v>
      </c>
      <c r="F16" s="97">
        <f>IF('4.事業場（１）サラリースケール'!$N$16="","",'4.事業場（１）サラリースケール'!$N$16)</f>
        <v>24</v>
      </c>
      <c r="G16" s="98">
        <f>IF('4.事業場（１）サラリースケール'!$N$17="","",'4.事業場（１）サラリースケール'!$N$17)</f>
        <v>24</v>
      </c>
      <c r="H16" s="96">
        <f>IF('4.事業場（１）サラリースケール'!$N$18="","",'4.事業場（１）サラリースケール'!$N$18)</f>
        <v>12</v>
      </c>
      <c r="I16" s="97">
        <f>IF('4.事業場（１）サラリースケール'!$N$19="","",'4.事業場（１）サラリースケール'!$N$19)</f>
        <v>24</v>
      </c>
      <c r="J16" s="97">
        <f>IF('4.事業場（１）サラリースケール'!$N$20="","",'4.事業場（１）サラリースケール'!$N$20)</f>
        <v>24</v>
      </c>
      <c r="K16" s="97">
        <f>IF('4.事業場（１）サラリースケール'!$N$21="","",'4.事業場（１）サラリースケール'!$N$21)</f>
        <v>24</v>
      </c>
      <c r="L16" s="98">
        <f>IF('4.事業場（１）サラリースケール'!$N$22="","",'4.事業場（１）サラリースケール'!$N$22)</f>
        <v>24</v>
      </c>
      <c r="M16" s="96">
        <f>IF('4.事業場（１）サラリースケール'!$N$23="","",'4.事業場（１）サラリースケール'!$N$23)</f>
        <v>12</v>
      </c>
      <c r="N16" s="97">
        <f>IF('4.事業場（１）サラリースケール'!$N$24="","",'4.事業場（１）サラリースケール'!$N$24)</f>
        <v>24</v>
      </c>
      <c r="O16" s="97">
        <f>IF('4.事業場（１）サラリースケール'!$N$25="","",'4.事業場（１）サラリースケール'!$N$25)</f>
        <v>24</v>
      </c>
      <c r="P16" s="97">
        <f>IF('4.事業場（１）サラリースケール'!$N$26="","",'4.事業場（１）サラリースケール'!$N$26)</f>
        <v>24</v>
      </c>
      <c r="Q16" s="98">
        <f>IF('4.事業場（１）サラリースケール'!$N$27="","",'4.事業場（１）サラリースケール'!$N$27)</f>
        <v>24</v>
      </c>
      <c r="R16" s="63" t="str">
        <f>IF('4.事業場（１）サラリースケール'!$N$28="","",'4.事業場（１）サラリースケール'!$N$28)</f>
        <v/>
      </c>
      <c r="S16" s="64" t="str">
        <f>IF('4.事業場（１）サラリースケール'!$N$29="","",'4.事業場（１）サラリースケール'!$N$29)</f>
        <v/>
      </c>
      <c r="T16" s="64" t="str">
        <f>IF('4.事業場（１）サラリースケール'!$N$30="","",'4.事業場（１）サラリースケール'!$N$30)</f>
        <v/>
      </c>
      <c r="U16" s="64" t="str">
        <f>IF('4.事業場（１）サラリースケール'!$N$31="","",'4.事業場（１）サラリースケール'!$N$31)</f>
        <v/>
      </c>
      <c r="V16" s="65" t="str">
        <f>IF('4.事業場（１）サラリースケール'!$N$32="","",'4.事業場（１）サラリースケール'!$N$32)</f>
        <v/>
      </c>
    </row>
    <row r="17" spans="2:22" ht="20.100000000000001" customHeight="1" x14ac:dyDescent="0.2">
      <c r="B17" s="107">
        <v>1</v>
      </c>
      <c r="C17" s="14">
        <f t="shared" ref="C17:V17" si="0">IF(C$10="","",IF($B17=1,C$10,IF($B17&lt;=C$13*$M$4+1,C16+C$12,IF($B17&lt;=C$16*$M$4+1,C16+C$15,""))))</f>
        <v>1130</v>
      </c>
      <c r="D17" s="14">
        <f t="shared" si="0"/>
        <v>1180</v>
      </c>
      <c r="E17" s="14">
        <f t="shared" si="0"/>
        <v>1230</v>
      </c>
      <c r="F17" s="14">
        <f t="shared" si="0"/>
        <v>1280</v>
      </c>
      <c r="G17" s="14">
        <f t="shared" si="0"/>
        <v>1330</v>
      </c>
      <c r="H17" s="14">
        <f t="shared" si="0"/>
        <v>1130</v>
      </c>
      <c r="I17" s="14">
        <f t="shared" si="0"/>
        <v>1180</v>
      </c>
      <c r="J17" s="14">
        <f t="shared" si="0"/>
        <v>1230</v>
      </c>
      <c r="K17" s="14">
        <f t="shared" si="0"/>
        <v>1280</v>
      </c>
      <c r="L17" s="14">
        <f t="shared" si="0"/>
        <v>1330</v>
      </c>
      <c r="M17" s="14">
        <f t="shared" si="0"/>
        <v>1150</v>
      </c>
      <c r="N17" s="14">
        <f t="shared" si="0"/>
        <v>1200</v>
      </c>
      <c r="O17" s="14">
        <f t="shared" si="0"/>
        <v>1250</v>
      </c>
      <c r="P17" s="14">
        <f t="shared" si="0"/>
        <v>1300</v>
      </c>
      <c r="Q17" s="14">
        <f t="shared" si="0"/>
        <v>1350</v>
      </c>
      <c r="R17" s="14" t="str">
        <f t="shared" si="0"/>
        <v/>
      </c>
      <c r="S17" s="14" t="str">
        <f t="shared" si="0"/>
        <v/>
      </c>
      <c r="T17" s="14" t="str">
        <f t="shared" si="0"/>
        <v/>
      </c>
      <c r="U17" s="14" t="str">
        <f t="shared" si="0"/>
        <v/>
      </c>
      <c r="V17" s="15" t="str">
        <f t="shared" si="0"/>
        <v/>
      </c>
    </row>
    <row r="18" spans="2:22" ht="20.100000000000001" customHeight="1" x14ac:dyDescent="0.2">
      <c r="B18" s="102">
        <v>2</v>
      </c>
      <c r="C18" s="16">
        <f t="shared" ref="C18:C81" si="1">IF(C$10="","",IF($B18=1,C$10,IF($B18&lt;=C$13*$M$4+1,C17+C$12,IF($B18&lt;=C$16*$M$4+1,C17+C$15,""))))</f>
        <v>1138</v>
      </c>
      <c r="D18" s="16">
        <f t="shared" ref="D18:D81" si="2">IF(D$10="","",IF($B18=1,D$10,IF($B18&lt;=D$13*$M$4+1,D17+D$12,IF($B18&lt;=D$16*$M$4+1,D17+D$15,""))))</f>
        <v>1190</v>
      </c>
      <c r="E18" s="16">
        <f t="shared" ref="E18:E81" si="3">IF(E$10="","",IF($B18=1,E$10,IF($B18&lt;=E$13*$M$4+1,E17+E$12,IF($B18&lt;=E$16*$M$4+1,E17+E$15,""))))</f>
        <v>1243</v>
      </c>
      <c r="F18" s="16">
        <f t="shared" ref="F18:F81" si="4">IF(F$10="","",IF($B18=1,F$10,IF($B18&lt;=F$13*$M$4+1,F17+F$12,IF($B18&lt;=F$16*$M$4+1,F17+F$15,""))))</f>
        <v>1295</v>
      </c>
      <c r="G18" s="16">
        <f t="shared" ref="G18:G81" si="5">IF(G$10="","",IF($B18=1,G$10,IF($B18&lt;=G$13*$M$4+1,G17+G$12,IF($B18&lt;=G$16*$M$4+1,G17+G$15,""))))</f>
        <v>1348</v>
      </c>
      <c r="H18" s="16">
        <f t="shared" ref="H18:H81" si="6">IF(H$10="","",IF($B18=1,H$10,IF($B18&lt;=H$13*$M$4+1,H17+H$12,IF($B18&lt;=H$16*$M$4+1,H17+H$15,""))))</f>
        <v>1138</v>
      </c>
      <c r="I18" s="16">
        <f t="shared" ref="I18:I81" si="7">IF(I$10="","",IF($B18=1,I$10,IF($B18&lt;=I$13*$M$4+1,I17+I$12,IF($B18&lt;=I$16*$M$4+1,I17+I$15,""))))</f>
        <v>1190</v>
      </c>
      <c r="J18" s="16">
        <f t="shared" ref="J18:J81" si="8">IF(J$10="","",IF($B18=1,J$10,IF($B18&lt;=J$13*$M$4+1,J17+J$12,IF($B18&lt;=J$16*$M$4+1,J17+J$15,""))))</f>
        <v>1243</v>
      </c>
      <c r="K18" s="16">
        <f t="shared" ref="K18:K81" si="9">IF(K$10="","",IF($B18=1,K$10,IF($B18&lt;=K$13*$M$4+1,K17+K$12,IF($B18&lt;=K$16*$M$4+1,K17+K$15,""))))</f>
        <v>1295</v>
      </c>
      <c r="L18" s="16">
        <f t="shared" ref="L18:L81" si="10">IF(L$10="","",IF($B18=1,L$10,IF($B18&lt;=L$13*$M$4+1,L17+L$12,IF($B18&lt;=L$16*$M$4+1,L17+L$15,""))))</f>
        <v>1348</v>
      </c>
      <c r="M18" s="16">
        <f t="shared" ref="M18:M81" si="11">IF(M$10="","",IF($B18=1,M$10,IF($B18&lt;=M$13*$M$4+1,M17+M$12,IF($B18&lt;=M$16*$M$4+1,M17+M$15,""))))</f>
        <v>1158</v>
      </c>
      <c r="N18" s="16">
        <f t="shared" ref="N18:N81" si="12">IF(N$10="","",IF($B18=1,N$10,IF($B18&lt;=N$13*$M$4+1,N17+N$12,IF($B18&lt;=N$16*$M$4+1,N17+N$15,""))))</f>
        <v>1210</v>
      </c>
      <c r="O18" s="16">
        <f t="shared" ref="O18:O81" si="13">IF(O$10="","",IF($B18=1,O$10,IF($B18&lt;=O$13*$M$4+1,O17+O$12,IF($B18&lt;=O$16*$M$4+1,O17+O$15,""))))</f>
        <v>1263</v>
      </c>
      <c r="P18" s="16">
        <f t="shared" ref="P18:P81" si="14">IF(P$10="","",IF($B18=1,P$10,IF($B18&lt;=P$13*$M$4+1,P17+P$12,IF($B18&lt;=P$16*$M$4+1,P17+P$15,""))))</f>
        <v>1315</v>
      </c>
      <c r="Q18" s="16">
        <f t="shared" ref="Q18:Q81" si="15">IF(Q$10="","",IF($B18=1,Q$10,IF($B18&lt;=Q$13*$M$4+1,Q17+Q$12,IF($B18&lt;=Q$16*$M$4+1,Q17+Q$15,""))))</f>
        <v>1368</v>
      </c>
      <c r="R18" s="16" t="str">
        <f t="shared" ref="R18:R81" si="16">IF(R$10="","",IF($B18=1,R$10,IF($B18&lt;=R$13*$M$4+1,R17+R$12,IF($B18&lt;=R$16*$M$4+1,R17+R$15,""))))</f>
        <v/>
      </c>
      <c r="S18" s="16" t="str">
        <f t="shared" ref="S18:S81" si="17">IF(S$10="","",IF($B18=1,S$10,IF($B18&lt;=S$13*$M$4+1,S17+S$12,IF($B18&lt;=S$16*$M$4+1,S17+S$15,""))))</f>
        <v/>
      </c>
      <c r="T18" s="16" t="str">
        <f t="shared" ref="T18:T81" si="18">IF(T$10="","",IF($B18=1,T$10,IF($B18&lt;=T$13*$M$4+1,T17+T$12,IF($B18&lt;=T$16*$M$4+1,T17+T$15,""))))</f>
        <v/>
      </c>
      <c r="U18" s="16" t="str">
        <f t="shared" ref="U18:U81" si="19">IF(U$10="","",IF($B18=1,U$10,IF($B18&lt;=U$13*$M$4+1,U17+U$12,IF($B18&lt;=U$16*$M$4+1,U17+U$15,""))))</f>
        <v/>
      </c>
      <c r="V18" s="17" t="str">
        <f t="shared" ref="V18:V81" si="20">IF(V$10="","",IF($B18=1,V$10,IF($B18&lt;=V$13*$M$4+1,V17+V$12,IF($B18&lt;=V$16*$M$4+1,V17+V$15,""))))</f>
        <v/>
      </c>
    </row>
    <row r="19" spans="2:22" ht="20.100000000000001" customHeight="1" x14ac:dyDescent="0.2">
      <c r="B19" s="102">
        <v>3</v>
      </c>
      <c r="C19" s="16">
        <f t="shared" si="1"/>
        <v>1146</v>
      </c>
      <c r="D19" s="16">
        <f t="shared" si="2"/>
        <v>1200</v>
      </c>
      <c r="E19" s="16">
        <f t="shared" si="3"/>
        <v>1256</v>
      </c>
      <c r="F19" s="16">
        <f t="shared" si="4"/>
        <v>1310</v>
      </c>
      <c r="G19" s="16">
        <f t="shared" si="5"/>
        <v>1366</v>
      </c>
      <c r="H19" s="16">
        <f t="shared" si="6"/>
        <v>1146</v>
      </c>
      <c r="I19" s="16">
        <f t="shared" si="7"/>
        <v>1200</v>
      </c>
      <c r="J19" s="16">
        <f t="shared" si="8"/>
        <v>1256</v>
      </c>
      <c r="K19" s="16">
        <f t="shared" si="9"/>
        <v>1310</v>
      </c>
      <c r="L19" s="16">
        <f t="shared" si="10"/>
        <v>1366</v>
      </c>
      <c r="M19" s="16">
        <f t="shared" si="11"/>
        <v>1166</v>
      </c>
      <c r="N19" s="16">
        <f t="shared" si="12"/>
        <v>1220</v>
      </c>
      <c r="O19" s="16">
        <f t="shared" si="13"/>
        <v>1276</v>
      </c>
      <c r="P19" s="16">
        <f t="shared" si="14"/>
        <v>1330</v>
      </c>
      <c r="Q19" s="16">
        <f t="shared" si="15"/>
        <v>1386</v>
      </c>
      <c r="R19" s="16" t="str">
        <f t="shared" si="16"/>
        <v/>
      </c>
      <c r="S19" s="16" t="str">
        <f t="shared" si="17"/>
        <v/>
      </c>
      <c r="T19" s="16" t="str">
        <f t="shared" si="18"/>
        <v/>
      </c>
      <c r="U19" s="16" t="str">
        <f t="shared" si="19"/>
        <v/>
      </c>
      <c r="V19" s="17" t="str">
        <f t="shared" si="20"/>
        <v/>
      </c>
    </row>
    <row r="20" spans="2:22" ht="20.100000000000001" customHeight="1" x14ac:dyDescent="0.2">
      <c r="B20" s="102">
        <v>4</v>
      </c>
      <c r="C20" s="16">
        <f t="shared" si="1"/>
        <v>1154</v>
      </c>
      <c r="D20" s="16">
        <f t="shared" si="2"/>
        <v>1210</v>
      </c>
      <c r="E20" s="16">
        <f t="shared" si="3"/>
        <v>1269</v>
      </c>
      <c r="F20" s="16">
        <f t="shared" si="4"/>
        <v>1325</v>
      </c>
      <c r="G20" s="16">
        <f t="shared" si="5"/>
        <v>1384</v>
      </c>
      <c r="H20" s="16">
        <f t="shared" si="6"/>
        <v>1154</v>
      </c>
      <c r="I20" s="16">
        <f t="shared" si="7"/>
        <v>1210</v>
      </c>
      <c r="J20" s="16">
        <f t="shared" si="8"/>
        <v>1269</v>
      </c>
      <c r="K20" s="16">
        <f t="shared" si="9"/>
        <v>1325</v>
      </c>
      <c r="L20" s="16">
        <f t="shared" si="10"/>
        <v>1384</v>
      </c>
      <c r="M20" s="16">
        <f t="shared" si="11"/>
        <v>1174</v>
      </c>
      <c r="N20" s="16">
        <f t="shared" si="12"/>
        <v>1230</v>
      </c>
      <c r="O20" s="16">
        <f t="shared" si="13"/>
        <v>1289</v>
      </c>
      <c r="P20" s="16">
        <f t="shared" si="14"/>
        <v>1345</v>
      </c>
      <c r="Q20" s="16">
        <f t="shared" si="15"/>
        <v>1404</v>
      </c>
      <c r="R20" s="16" t="str">
        <f t="shared" si="16"/>
        <v/>
      </c>
      <c r="S20" s="16" t="str">
        <f t="shared" si="17"/>
        <v/>
      </c>
      <c r="T20" s="16" t="str">
        <f t="shared" si="18"/>
        <v/>
      </c>
      <c r="U20" s="16" t="str">
        <f t="shared" si="19"/>
        <v/>
      </c>
      <c r="V20" s="17" t="str">
        <f t="shared" si="20"/>
        <v/>
      </c>
    </row>
    <row r="21" spans="2:22" ht="20.100000000000001" customHeight="1" x14ac:dyDescent="0.2">
      <c r="B21" s="102">
        <v>5</v>
      </c>
      <c r="C21" s="16">
        <f t="shared" si="1"/>
        <v>1162</v>
      </c>
      <c r="D21" s="16">
        <f t="shared" si="2"/>
        <v>1220</v>
      </c>
      <c r="E21" s="16">
        <f t="shared" si="3"/>
        <v>1282</v>
      </c>
      <c r="F21" s="16">
        <f t="shared" si="4"/>
        <v>1340</v>
      </c>
      <c r="G21" s="16">
        <f t="shared" si="5"/>
        <v>1402</v>
      </c>
      <c r="H21" s="16">
        <f t="shared" si="6"/>
        <v>1162</v>
      </c>
      <c r="I21" s="16">
        <f t="shared" si="7"/>
        <v>1220</v>
      </c>
      <c r="J21" s="16">
        <f t="shared" si="8"/>
        <v>1282</v>
      </c>
      <c r="K21" s="16">
        <f t="shared" si="9"/>
        <v>1340</v>
      </c>
      <c r="L21" s="16">
        <f t="shared" si="10"/>
        <v>1402</v>
      </c>
      <c r="M21" s="16">
        <f t="shared" si="11"/>
        <v>1182</v>
      </c>
      <c r="N21" s="16">
        <f t="shared" si="12"/>
        <v>1240</v>
      </c>
      <c r="O21" s="16">
        <f t="shared" si="13"/>
        <v>1302</v>
      </c>
      <c r="P21" s="16">
        <f t="shared" si="14"/>
        <v>1360</v>
      </c>
      <c r="Q21" s="16">
        <f t="shared" si="15"/>
        <v>1422</v>
      </c>
      <c r="R21" s="16" t="str">
        <f t="shared" si="16"/>
        <v/>
      </c>
      <c r="S21" s="16" t="str">
        <f t="shared" si="17"/>
        <v/>
      </c>
      <c r="T21" s="16" t="str">
        <f t="shared" si="18"/>
        <v/>
      </c>
      <c r="U21" s="16" t="str">
        <f t="shared" si="19"/>
        <v/>
      </c>
      <c r="V21" s="17" t="str">
        <f t="shared" si="20"/>
        <v/>
      </c>
    </row>
    <row r="22" spans="2:22" ht="20.100000000000001" customHeight="1" x14ac:dyDescent="0.2">
      <c r="B22" s="102">
        <v>6</v>
      </c>
      <c r="C22" s="16">
        <f t="shared" si="1"/>
        <v>1170</v>
      </c>
      <c r="D22" s="16">
        <f t="shared" si="2"/>
        <v>1230</v>
      </c>
      <c r="E22" s="16">
        <f t="shared" si="3"/>
        <v>1295</v>
      </c>
      <c r="F22" s="16">
        <f t="shared" si="4"/>
        <v>1355</v>
      </c>
      <c r="G22" s="16">
        <f t="shared" si="5"/>
        <v>1420</v>
      </c>
      <c r="H22" s="16">
        <f t="shared" si="6"/>
        <v>1170</v>
      </c>
      <c r="I22" s="16">
        <f t="shared" si="7"/>
        <v>1230</v>
      </c>
      <c r="J22" s="16">
        <f t="shared" si="8"/>
        <v>1295</v>
      </c>
      <c r="K22" s="16">
        <f t="shared" si="9"/>
        <v>1355</v>
      </c>
      <c r="L22" s="16">
        <f t="shared" si="10"/>
        <v>1420</v>
      </c>
      <c r="M22" s="16">
        <f t="shared" si="11"/>
        <v>1190</v>
      </c>
      <c r="N22" s="16">
        <f t="shared" si="12"/>
        <v>1250</v>
      </c>
      <c r="O22" s="16">
        <f t="shared" si="13"/>
        <v>1315</v>
      </c>
      <c r="P22" s="16">
        <f t="shared" si="14"/>
        <v>1375</v>
      </c>
      <c r="Q22" s="16">
        <f t="shared" si="15"/>
        <v>1440</v>
      </c>
      <c r="R22" s="16" t="str">
        <f t="shared" si="16"/>
        <v/>
      </c>
      <c r="S22" s="16" t="str">
        <f t="shared" si="17"/>
        <v/>
      </c>
      <c r="T22" s="16" t="str">
        <f t="shared" si="18"/>
        <v/>
      </c>
      <c r="U22" s="16" t="str">
        <f t="shared" si="19"/>
        <v/>
      </c>
      <c r="V22" s="17" t="str">
        <f t="shared" si="20"/>
        <v/>
      </c>
    </row>
    <row r="23" spans="2:22" ht="20.100000000000001" customHeight="1" x14ac:dyDescent="0.2">
      <c r="B23" s="102">
        <v>7</v>
      </c>
      <c r="C23" s="16">
        <f t="shared" si="1"/>
        <v>1178</v>
      </c>
      <c r="D23" s="16">
        <f t="shared" si="2"/>
        <v>1240</v>
      </c>
      <c r="E23" s="16">
        <f t="shared" si="3"/>
        <v>1308</v>
      </c>
      <c r="F23" s="16">
        <f t="shared" si="4"/>
        <v>1370</v>
      </c>
      <c r="G23" s="16">
        <f t="shared" si="5"/>
        <v>1438</v>
      </c>
      <c r="H23" s="16">
        <f t="shared" si="6"/>
        <v>1178</v>
      </c>
      <c r="I23" s="16">
        <f t="shared" si="7"/>
        <v>1240</v>
      </c>
      <c r="J23" s="16">
        <f t="shared" si="8"/>
        <v>1308</v>
      </c>
      <c r="K23" s="16">
        <f t="shared" si="9"/>
        <v>1370</v>
      </c>
      <c r="L23" s="16">
        <f t="shared" si="10"/>
        <v>1438</v>
      </c>
      <c r="M23" s="16">
        <f t="shared" si="11"/>
        <v>1198</v>
      </c>
      <c r="N23" s="16">
        <f t="shared" si="12"/>
        <v>1260</v>
      </c>
      <c r="O23" s="16">
        <f t="shared" si="13"/>
        <v>1328</v>
      </c>
      <c r="P23" s="16">
        <f t="shared" si="14"/>
        <v>1390</v>
      </c>
      <c r="Q23" s="16">
        <f t="shared" si="15"/>
        <v>1458</v>
      </c>
      <c r="R23" s="16" t="str">
        <f t="shared" si="16"/>
        <v/>
      </c>
      <c r="S23" s="16" t="str">
        <f t="shared" si="17"/>
        <v/>
      </c>
      <c r="T23" s="16" t="str">
        <f t="shared" si="18"/>
        <v/>
      </c>
      <c r="U23" s="16" t="str">
        <f t="shared" si="19"/>
        <v/>
      </c>
      <c r="V23" s="17" t="str">
        <f t="shared" si="20"/>
        <v/>
      </c>
    </row>
    <row r="24" spans="2:22" ht="20.100000000000001" customHeight="1" x14ac:dyDescent="0.2">
      <c r="B24" s="102">
        <v>8</v>
      </c>
      <c r="C24" s="16">
        <f t="shared" si="1"/>
        <v>1186</v>
      </c>
      <c r="D24" s="16">
        <f t="shared" si="2"/>
        <v>1250</v>
      </c>
      <c r="E24" s="16">
        <f t="shared" si="3"/>
        <v>1321</v>
      </c>
      <c r="F24" s="16">
        <f t="shared" si="4"/>
        <v>1385</v>
      </c>
      <c r="G24" s="16">
        <f t="shared" si="5"/>
        <v>1456</v>
      </c>
      <c r="H24" s="16">
        <f t="shared" si="6"/>
        <v>1186</v>
      </c>
      <c r="I24" s="16">
        <f t="shared" si="7"/>
        <v>1250</v>
      </c>
      <c r="J24" s="16">
        <f t="shared" si="8"/>
        <v>1321</v>
      </c>
      <c r="K24" s="16">
        <f t="shared" si="9"/>
        <v>1385</v>
      </c>
      <c r="L24" s="16">
        <f t="shared" si="10"/>
        <v>1456</v>
      </c>
      <c r="M24" s="16">
        <f t="shared" si="11"/>
        <v>1206</v>
      </c>
      <c r="N24" s="16">
        <f t="shared" si="12"/>
        <v>1270</v>
      </c>
      <c r="O24" s="16">
        <f t="shared" si="13"/>
        <v>1341</v>
      </c>
      <c r="P24" s="16">
        <f t="shared" si="14"/>
        <v>1405</v>
      </c>
      <c r="Q24" s="16">
        <f t="shared" si="15"/>
        <v>1476</v>
      </c>
      <c r="R24" s="16" t="str">
        <f t="shared" si="16"/>
        <v/>
      </c>
      <c r="S24" s="16" t="str">
        <f t="shared" si="17"/>
        <v/>
      </c>
      <c r="T24" s="16" t="str">
        <f t="shared" si="18"/>
        <v/>
      </c>
      <c r="U24" s="16" t="str">
        <f t="shared" si="19"/>
        <v/>
      </c>
      <c r="V24" s="17" t="str">
        <f t="shared" si="20"/>
        <v/>
      </c>
    </row>
    <row r="25" spans="2:22" ht="20.100000000000001" customHeight="1" x14ac:dyDescent="0.2">
      <c r="B25" s="102">
        <v>9</v>
      </c>
      <c r="C25" s="16">
        <f t="shared" si="1"/>
        <v>1194</v>
      </c>
      <c r="D25" s="16">
        <f t="shared" si="2"/>
        <v>1260</v>
      </c>
      <c r="E25" s="16">
        <f t="shared" si="3"/>
        <v>1334</v>
      </c>
      <c r="F25" s="16">
        <f t="shared" si="4"/>
        <v>1400</v>
      </c>
      <c r="G25" s="16">
        <f t="shared" si="5"/>
        <v>1474</v>
      </c>
      <c r="H25" s="16">
        <f t="shared" si="6"/>
        <v>1194</v>
      </c>
      <c r="I25" s="16">
        <f t="shared" si="7"/>
        <v>1260</v>
      </c>
      <c r="J25" s="16">
        <f t="shared" si="8"/>
        <v>1334</v>
      </c>
      <c r="K25" s="16">
        <f t="shared" si="9"/>
        <v>1400</v>
      </c>
      <c r="L25" s="16">
        <f t="shared" si="10"/>
        <v>1474</v>
      </c>
      <c r="M25" s="16">
        <f t="shared" si="11"/>
        <v>1214</v>
      </c>
      <c r="N25" s="16">
        <f t="shared" si="12"/>
        <v>1280</v>
      </c>
      <c r="O25" s="16">
        <f t="shared" si="13"/>
        <v>1354</v>
      </c>
      <c r="P25" s="16">
        <f t="shared" si="14"/>
        <v>1420</v>
      </c>
      <c r="Q25" s="16">
        <f t="shared" si="15"/>
        <v>1494</v>
      </c>
      <c r="R25" s="16" t="str">
        <f t="shared" si="16"/>
        <v/>
      </c>
      <c r="S25" s="16" t="str">
        <f t="shared" si="17"/>
        <v/>
      </c>
      <c r="T25" s="16" t="str">
        <f t="shared" si="18"/>
        <v/>
      </c>
      <c r="U25" s="16" t="str">
        <f t="shared" si="19"/>
        <v/>
      </c>
      <c r="V25" s="17" t="str">
        <f t="shared" si="20"/>
        <v/>
      </c>
    </row>
    <row r="26" spans="2:22" ht="20.100000000000001" customHeight="1" x14ac:dyDescent="0.2">
      <c r="B26" s="102">
        <v>10</v>
      </c>
      <c r="C26" s="16">
        <f t="shared" si="1"/>
        <v>1202</v>
      </c>
      <c r="D26" s="16">
        <f t="shared" si="2"/>
        <v>1270</v>
      </c>
      <c r="E26" s="16">
        <f t="shared" si="3"/>
        <v>1347</v>
      </c>
      <c r="F26" s="16">
        <f t="shared" si="4"/>
        <v>1415</v>
      </c>
      <c r="G26" s="16">
        <f t="shared" si="5"/>
        <v>1492</v>
      </c>
      <c r="H26" s="16">
        <f t="shared" si="6"/>
        <v>1202</v>
      </c>
      <c r="I26" s="16">
        <f t="shared" si="7"/>
        <v>1270</v>
      </c>
      <c r="J26" s="16">
        <f t="shared" si="8"/>
        <v>1347</v>
      </c>
      <c r="K26" s="16">
        <f t="shared" si="9"/>
        <v>1415</v>
      </c>
      <c r="L26" s="16">
        <f t="shared" si="10"/>
        <v>1492</v>
      </c>
      <c r="M26" s="16">
        <f t="shared" si="11"/>
        <v>1222</v>
      </c>
      <c r="N26" s="16">
        <f t="shared" si="12"/>
        <v>1290</v>
      </c>
      <c r="O26" s="16">
        <f t="shared" si="13"/>
        <v>1367</v>
      </c>
      <c r="P26" s="16">
        <f t="shared" si="14"/>
        <v>1435</v>
      </c>
      <c r="Q26" s="16">
        <f t="shared" si="15"/>
        <v>1512</v>
      </c>
      <c r="R26" s="16" t="str">
        <f t="shared" si="16"/>
        <v/>
      </c>
      <c r="S26" s="16" t="str">
        <f t="shared" si="17"/>
        <v/>
      </c>
      <c r="T26" s="16" t="str">
        <f t="shared" si="18"/>
        <v/>
      </c>
      <c r="U26" s="16" t="str">
        <f t="shared" si="19"/>
        <v/>
      </c>
      <c r="V26" s="17" t="str">
        <f t="shared" si="20"/>
        <v/>
      </c>
    </row>
    <row r="27" spans="2:22" ht="20.100000000000001" customHeight="1" x14ac:dyDescent="0.2">
      <c r="B27" s="102">
        <v>11</v>
      </c>
      <c r="C27" s="16">
        <f t="shared" si="1"/>
        <v>1210</v>
      </c>
      <c r="D27" s="16">
        <f t="shared" si="2"/>
        <v>1280</v>
      </c>
      <c r="E27" s="16">
        <f t="shared" si="3"/>
        <v>1360</v>
      </c>
      <c r="F27" s="16">
        <f t="shared" si="4"/>
        <v>1430</v>
      </c>
      <c r="G27" s="16">
        <f t="shared" si="5"/>
        <v>1510</v>
      </c>
      <c r="H27" s="16">
        <f t="shared" si="6"/>
        <v>1210</v>
      </c>
      <c r="I27" s="16">
        <f t="shared" si="7"/>
        <v>1280</v>
      </c>
      <c r="J27" s="16">
        <f t="shared" si="8"/>
        <v>1360</v>
      </c>
      <c r="K27" s="16">
        <f t="shared" si="9"/>
        <v>1430</v>
      </c>
      <c r="L27" s="16">
        <f t="shared" si="10"/>
        <v>1510</v>
      </c>
      <c r="M27" s="16">
        <f t="shared" si="11"/>
        <v>1230</v>
      </c>
      <c r="N27" s="16">
        <f t="shared" si="12"/>
        <v>1300</v>
      </c>
      <c r="O27" s="16">
        <f t="shared" si="13"/>
        <v>1380</v>
      </c>
      <c r="P27" s="16">
        <f t="shared" si="14"/>
        <v>1450</v>
      </c>
      <c r="Q27" s="16">
        <f t="shared" si="15"/>
        <v>1530</v>
      </c>
      <c r="R27" s="16" t="str">
        <f t="shared" si="16"/>
        <v/>
      </c>
      <c r="S27" s="16" t="str">
        <f t="shared" si="17"/>
        <v/>
      </c>
      <c r="T27" s="16" t="str">
        <f t="shared" si="18"/>
        <v/>
      </c>
      <c r="U27" s="16" t="str">
        <f t="shared" si="19"/>
        <v/>
      </c>
      <c r="V27" s="17" t="str">
        <f t="shared" si="20"/>
        <v/>
      </c>
    </row>
    <row r="28" spans="2:22" ht="20.100000000000001" customHeight="1" x14ac:dyDescent="0.2">
      <c r="B28" s="102">
        <v>12</v>
      </c>
      <c r="C28" s="16">
        <f t="shared" si="1"/>
        <v>1218</v>
      </c>
      <c r="D28" s="16">
        <f t="shared" si="2"/>
        <v>1290</v>
      </c>
      <c r="E28" s="16">
        <f t="shared" si="3"/>
        <v>1373</v>
      </c>
      <c r="F28" s="16">
        <f t="shared" si="4"/>
        <v>1445</v>
      </c>
      <c r="G28" s="16">
        <f t="shared" si="5"/>
        <v>1528</v>
      </c>
      <c r="H28" s="16">
        <f t="shared" si="6"/>
        <v>1218</v>
      </c>
      <c r="I28" s="16">
        <f t="shared" si="7"/>
        <v>1290</v>
      </c>
      <c r="J28" s="16">
        <f t="shared" si="8"/>
        <v>1373</v>
      </c>
      <c r="K28" s="16">
        <f t="shared" si="9"/>
        <v>1445</v>
      </c>
      <c r="L28" s="16">
        <f t="shared" si="10"/>
        <v>1528</v>
      </c>
      <c r="M28" s="16">
        <f t="shared" si="11"/>
        <v>1238</v>
      </c>
      <c r="N28" s="16">
        <f t="shared" si="12"/>
        <v>1310</v>
      </c>
      <c r="O28" s="16">
        <f t="shared" si="13"/>
        <v>1393</v>
      </c>
      <c r="P28" s="16">
        <f t="shared" si="14"/>
        <v>1465</v>
      </c>
      <c r="Q28" s="16">
        <f t="shared" si="15"/>
        <v>1548</v>
      </c>
      <c r="R28" s="16" t="str">
        <f t="shared" si="16"/>
        <v/>
      </c>
      <c r="S28" s="16" t="str">
        <f t="shared" si="17"/>
        <v/>
      </c>
      <c r="T28" s="16" t="str">
        <f t="shared" si="18"/>
        <v/>
      </c>
      <c r="U28" s="16" t="str">
        <f t="shared" si="19"/>
        <v/>
      </c>
      <c r="V28" s="17" t="str">
        <f t="shared" si="20"/>
        <v/>
      </c>
    </row>
    <row r="29" spans="2:22" ht="20.100000000000001" customHeight="1" x14ac:dyDescent="0.2">
      <c r="B29" s="102">
        <v>13</v>
      </c>
      <c r="C29" s="16">
        <f t="shared" si="1"/>
        <v>1226</v>
      </c>
      <c r="D29" s="16">
        <f t="shared" si="2"/>
        <v>1300</v>
      </c>
      <c r="E29" s="16">
        <f t="shared" si="3"/>
        <v>1386</v>
      </c>
      <c r="F29" s="16">
        <f t="shared" si="4"/>
        <v>1460</v>
      </c>
      <c r="G29" s="16">
        <f t="shared" si="5"/>
        <v>1546</v>
      </c>
      <c r="H29" s="16">
        <f t="shared" si="6"/>
        <v>1226</v>
      </c>
      <c r="I29" s="16">
        <f t="shared" si="7"/>
        <v>1300</v>
      </c>
      <c r="J29" s="16">
        <f t="shared" si="8"/>
        <v>1386</v>
      </c>
      <c r="K29" s="16">
        <f t="shared" si="9"/>
        <v>1460</v>
      </c>
      <c r="L29" s="16">
        <f t="shared" si="10"/>
        <v>1546</v>
      </c>
      <c r="M29" s="16">
        <f t="shared" si="11"/>
        <v>1246</v>
      </c>
      <c r="N29" s="16">
        <f t="shared" si="12"/>
        <v>1320</v>
      </c>
      <c r="O29" s="16">
        <f t="shared" si="13"/>
        <v>1406</v>
      </c>
      <c r="P29" s="16">
        <f t="shared" si="14"/>
        <v>1480</v>
      </c>
      <c r="Q29" s="16">
        <f t="shared" si="15"/>
        <v>1566</v>
      </c>
      <c r="R29" s="16" t="str">
        <f t="shared" si="16"/>
        <v/>
      </c>
      <c r="S29" s="16" t="str">
        <f t="shared" si="17"/>
        <v/>
      </c>
      <c r="T29" s="16" t="str">
        <f t="shared" si="18"/>
        <v/>
      </c>
      <c r="U29" s="16" t="str">
        <f t="shared" si="19"/>
        <v/>
      </c>
      <c r="V29" s="17" t="str">
        <f t="shared" si="20"/>
        <v/>
      </c>
    </row>
    <row r="30" spans="2:22" ht="20.100000000000001" customHeight="1" x14ac:dyDescent="0.2">
      <c r="B30" s="102">
        <v>14</v>
      </c>
      <c r="C30" s="16">
        <f t="shared" si="1"/>
        <v>1230</v>
      </c>
      <c r="D30" s="16">
        <f t="shared" si="2"/>
        <v>1310</v>
      </c>
      <c r="E30" s="16">
        <f t="shared" si="3"/>
        <v>1399</v>
      </c>
      <c r="F30" s="16">
        <f t="shared" si="4"/>
        <v>1475</v>
      </c>
      <c r="G30" s="16">
        <f t="shared" si="5"/>
        <v>1564</v>
      </c>
      <c r="H30" s="16">
        <f t="shared" si="6"/>
        <v>1230</v>
      </c>
      <c r="I30" s="16">
        <f t="shared" si="7"/>
        <v>1310</v>
      </c>
      <c r="J30" s="16">
        <f t="shared" si="8"/>
        <v>1399</v>
      </c>
      <c r="K30" s="16">
        <f t="shared" si="9"/>
        <v>1475</v>
      </c>
      <c r="L30" s="16">
        <f t="shared" si="10"/>
        <v>1564</v>
      </c>
      <c r="M30" s="16">
        <f t="shared" si="11"/>
        <v>1250</v>
      </c>
      <c r="N30" s="16">
        <f t="shared" si="12"/>
        <v>1330</v>
      </c>
      <c r="O30" s="16">
        <f t="shared" si="13"/>
        <v>1419</v>
      </c>
      <c r="P30" s="16">
        <f t="shared" si="14"/>
        <v>1495</v>
      </c>
      <c r="Q30" s="16">
        <f t="shared" si="15"/>
        <v>1584</v>
      </c>
      <c r="R30" s="16" t="str">
        <f t="shared" si="16"/>
        <v/>
      </c>
      <c r="S30" s="16" t="str">
        <f t="shared" si="17"/>
        <v/>
      </c>
      <c r="T30" s="16" t="str">
        <f t="shared" si="18"/>
        <v/>
      </c>
      <c r="U30" s="16" t="str">
        <f t="shared" si="19"/>
        <v/>
      </c>
      <c r="V30" s="17" t="str">
        <f t="shared" si="20"/>
        <v/>
      </c>
    </row>
    <row r="31" spans="2:22" ht="20.100000000000001" customHeight="1" x14ac:dyDescent="0.2">
      <c r="B31" s="102">
        <v>15</v>
      </c>
      <c r="C31" s="16">
        <f t="shared" si="1"/>
        <v>1234</v>
      </c>
      <c r="D31" s="16">
        <f t="shared" si="2"/>
        <v>1320</v>
      </c>
      <c r="E31" s="16">
        <f t="shared" si="3"/>
        <v>1412</v>
      </c>
      <c r="F31" s="16">
        <f t="shared" si="4"/>
        <v>1490</v>
      </c>
      <c r="G31" s="16">
        <f t="shared" si="5"/>
        <v>1582</v>
      </c>
      <c r="H31" s="16">
        <f t="shared" si="6"/>
        <v>1234</v>
      </c>
      <c r="I31" s="16">
        <f t="shared" si="7"/>
        <v>1320</v>
      </c>
      <c r="J31" s="16">
        <f t="shared" si="8"/>
        <v>1412</v>
      </c>
      <c r="K31" s="16">
        <f t="shared" si="9"/>
        <v>1490</v>
      </c>
      <c r="L31" s="16">
        <f t="shared" si="10"/>
        <v>1582</v>
      </c>
      <c r="M31" s="16">
        <f t="shared" si="11"/>
        <v>1254</v>
      </c>
      <c r="N31" s="16">
        <f t="shared" si="12"/>
        <v>1340</v>
      </c>
      <c r="O31" s="16">
        <f t="shared" si="13"/>
        <v>1432</v>
      </c>
      <c r="P31" s="16">
        <f t="shared" si="14"/>
        <v>1510</v>
      </c>
      <c r="Q31" s="16">
        <f t="shared" si="15"/>
        <v>1602</v>
      </c>
      <c r="R31" s="16" t="str">
        <f t="shared" si="16"/>
        <v/>
      </c>
      <c r="S31" s="16" t="str">
        <f t="shared" si="17"/>
        <v/>
      </c>
      <c r="T31" s="16" t="str">
        <f t="shared" si="18"/>
        <v/>
      </c>
      <c r="U31" s="16" t="str">
        <f t="shared" si="19"/>
        <v/>
      </c>
      <c r="V31" s="17" t="str">
        <f t="shared" si="20"/>
        <v/>
      </c>
    </row>
    <row r="32" spans="2:22" ht="20.100000000000001" customHeight="1" x14ac:dyDescent="0.2">
      <c r="B32" s="102">
        <v>16</v>
      </c>
      <c r="C32" s="16">
        <f t="shared" si="1"/>
        <v>1238</v>
      </c>
      <c r="D32" s="16">
        <f t="shared" si="2"/>
        <v>1330</v>
      </c>
      <c r="E32" s="16">
        <f t="shared" si="3"/>
        <v>1425</v>
      </c>
      <c r="F32" s="16">
        <f t="shared" si="4"/>
        <v>1505</v>
      </c>
      <c r="G32" s="16">
        <f t="shared" si="5"/>
        <v>1600</v>
      </c>
      <c r="H32" s="16">
        <f t="shared" si="6"/>
        <v>1238</v>
      </c>
      <c r="I32" s="16">
        <f t="shared" si="7"/>
        <v>1330</v>
      </c>
      <c r="J32" s="16">
        <f t="shared" si="8"/>
        <v>1425</v>
      </c>
      <c r="K32" s="16">
        <f t="shared" si="9"/>
        <v>1505</v>
      </c>
      <c r="L32" s="16">
        <f t="shared" si="10"/>
        <v>1600</v>
      </c>
      <c r="M32" s="16">
        <f t="shared" si="11"/>
        <v>1258</v>
      </c>
      <c r="N32" s="16">
        <f t="shared" si="12"/>
        <v>1350</v>
      </c>
      <c r="O32" s="16">
        <f t="shared" si="13"/>
        <v>1445</v>
      </c>
      <c r="P32" s="16">
        <f t="shared" si="14"/>
        <v>1525</v>
      </c>
      <c r="Q32" s="16">
        <f t="shared" si="15"/>
        <v>1620</v>
      </c>
      <c r="R32" s="16" t="str">
        <f t="shared" si="16"/>
        <v/>
      </c>
      <c r="S32" s="16" t="str">
        <f t="shared" si="17"/>
        <v/>
      </c>
      <c r="T32" s="16" t="str">
        <f t="shared" si="18"/>
        <v/>
      </c>
      <c r="U32" s="16" t="str">
        <f t="shared" si="19"/>
        <v/>
      </c>
      <c r="V32" s="17" t="str">
        <f t="shared" si="20"/>
        <v/>
      </c>
    </row>
    <row r="33" spans="2:22" ht="20.100000000000001" customHeight="1" x14ac:dyDescent="0.2">
      <c r="B33" s="102">
        <v>17</v>
      </c>
      <c r="C33" s="16">
        <f t="shared" si="1"/>
        <v>1242</v>
      </c>
      <c r="D33" s="16">
        <f t="shared" si="2"/>
        <v>1340</v>
      </c>
      <c r="E33" s="16">
        <f t="shared" si="3"/>
        <v>1438</v>
      </c>
      <c r="F33" s="16">
        <f t="shared" si="4"/>
        <v>1520</v>
      </c>
      <c r="G33" s="16">
        <f t="shared" si="5"/>
        <v>1618</v>
      </c>
      <c r="H33" s="16">
        <f t="shared" si="6"/>
        <v>1242</v>
      </c>
      <c r="I33" s="16">
        <f t="shared" si="7"/>
        <v>1340</v>
      </c>
      <c r="J33" s="16">
        <f t="shared" si="8"/>
        <v>1438</v>
      </c>
      <c r="K33" s="16">
        <f t="shared" si="9"/>
        <v>1520</v>
      </c>
      <c r="L33" s="16">
        <f t="shared" si="10"/>
        <v>1618</v>
      </c>
      <c r="M33" s="16">
        <f t="shared" si="11"/>
        <v>1262</v>
      </c>
      <c r="N33" s="16">
        <f t="shared" si="12"/>
        <v>1360</v>
      </c>
      <c r="O33" s="16">
        <f t="shared" si="13"/>
        <v>1458</v>
      </c>
      <c r="P33" s="16">
        <f t="shared" si="14"/>
        <v>1540</v>
      </c>
      <c r="Q33" s="16">
        <f t="shared" si="15"/>
        <v>1638</v>
      </c>
      <c r="R33" s="16" t="str">
        <f t="shared" si="16"/>
        <v/>
      </c>
      <c r="S33" s="16" t="str">
        <f t="shared" si="17"/>
        <v/>
      </c>
      <c r="T33" s="16" t="str">
        <f t="shared" si="18"/>
        <v/>
      </c>
      <c r="U33" s="16" t="str">
        <f t="shared" si="19"/>
        <v/>
      </c>
      <c r="V33" s="17" t="str">
        <f t="shared" si="20"/>
        <v/>
      </c>
    </row>
    <row r="34" spans="2:22" ht="20.100000000000001" customHeight="1" x14ac:dyDescent="0.2">
      <c r="B34" s="102">
        <v>18</v>
      </c>
      <c r="C34" s="16">
        <f t="shared" si="1"/>
        <v>1246</v>
      </c>
      <c r="D34" s="16">
        <f t="shared" si="2"/>
        <v>1350</v>
      </c>
      <c r="E34" s="16">
        <f t="shared" si="3"/>
        <v>1451</v>
      </c>
      <c r="F34" s="16">
        <f t="shared" si="4"/>
        <v>1535</v>
      </c>
      <c r="G34" s="16">
        <f t="shared" si="5"/>
        <v>1636</v>
      </c>
      <c r="H34" s="16">
        <f t="shared" si="6"/>
        <v>1246</v>
      </c>
      <c r="I34" s="16">
        <f t="shared" si="7"/>
        <v>1350</v>
      </c>
      <c r="J34" s="16">
        <f t="shared" si="8"/>
        <v>1451</v>
      </c>
      <c r="K34" s="16">
        <f t="shared" si="9"/>
        <v>1535</v>
      </c>
      <c r="L34" s="16">
        <f t="shared" si="10"/>
        <v>1636</v>
      </c>
      <c r="M34" s="16">
        <f t="shared" si="11"/>
        <v>1266</v>
      </c>
      <c r="N34" s="16">
        <f t="shared" si="12"/>
        <v>1370</v>
      </c>
      <c r="O34" s="16">
        <f t="shared" si="13"/>
        <v>1471</v>
      </c>
      <c r="P34" s="16">
        <f t="shared" si="14"/>
        <v>1555</v>
      </c>
      <c r="Q34" s="16">
        <f t="shared" si="15"/>
        <v>1656</v>
      </c>
      <c r="R34" s="16" t="str">
        <f t="shared" si="16"/>
        <v/>
      </c>
      <c r="S34" s="16" t="str">
        <f t="shared" si="17"/>
        <v/>
      </c>
      <c r="T34" s="16" t="str">
        <f t="shared" si="18"/>
        <v/>
      </c>
      <c r="U34" s="16" t="str">
        <f t="shared" si="19"/>
        <v/>
      </c>
      <c r="V34" s="17" t="str">
        <f t="shared" si="20"/>
        <v/>
      </c>
    </row>
    <row r="35" spans="2:22" ht="20.100000000000001" customHeight="1" x14ac:dyDescent="0.2">
      <c r="B35" s="102">
        <v>19</v>
      </c>
      <c r="C35" s="16">
        <f t="shared" si="1"/>
        <v>1250</v>
      </c>
      <c r="D35" s="16">
        <f t="shared" si="2"/>
        <v>1360</v>
      </c>
      <c r="E35" s="16">
        <f t="shared" si="3"/>
        <v>1464</v>
      </c>
      <c r="F35" s="16">
        <f t="shared" si="4"/>
        <v>1550</v>
      </c>
      <c r="G35" s="16">
        <f t="shared" si="5"/>
        <v>1654</v>
      </c>
      <c r="H35" s="16">
        <f t="shared" si="6"/>
        <v>1250</v>
      </c>
      <c r="I35" s="16">
        <f t="shared" si="7"/>
        <v>1360</v>
      </c>
      <c r="J35" s="16">
        <f t="shared" si="8"/>
        <v>1464</v>
      </c>
      <c r="K35" s="16">
        <f t="shared" si="9"/>
        <v>1550</v>
      </c>
      <c r="L35" s="16">
        <f t="shared" si="10"/>
        <v>1654</v>
      </c>
      <c r="M35" s="16">
        <f t="shared" si="11"/>
        <v>1270</v>
      </c>
      <c r="N35" s="16">
        <f t="shared" si="12"/>
        <v>1380</v>
      </c>
      <c r="O35" s="16">
        <f t="shared" si="13"/>
        <v>1484</v>
      </c>
      <c r="P35" s="16">
        <f t="shared" si="14"/>
        <v>1570</v>
      </c>
      <c r="Q35" s="16">
        <f t="shared" si="15"/>
        <v>1674</v>
      </c>
      <c r="R35" s="16" t="str">
        <f t="shared" si="16"/>
        <v/>
      </c>
      <c r="S35" s="16" t="str">
        <f t="shared" si="17"/>
        <v/>
      </c>
      <c r="T35" s="16" t="str">
        <f t="shared" si="18"/>
        <v/>
      </c>
      <c r="U35" s="16" t="str">
        <f t="shared" si="19"/>
        <v/>
      </c>
      <c r="V35" s="17" t="str">
        <f t="shared" si="20"/>
        <v/>
      </c>
    </row>
    <row r="36" spans="2:22" ht="20.100000000000001" customHeight="1" x14ac:dyDescent="0.2">
      <c r="B36" s="102">
        <v>20</v>
      </c>
      <c r="C36" s="16">
        <f t="shared" si="1"/>
        <v>1254</v>
      </c>
      <c r="D36" s="16">
        <f t="shared" si="2"/>
        <v>1370</v>
      </c>
      <c r="E36" s="16">
        <f t="shared" si="3"/>
        <v>1477</v>
      </c>
      <c r="F36" s="16">
        <f t="shared" si="4"/>
        <v>1565</v>
      </c>
      <c r="G36" s="16">
        <f t="shared" si="5"/>
        <v>1672</v>
      </c>
      <c r="H36" s="16">
        <f t="shared" si="6"/>
        <v>1254</v>
      </c>
      <c r="I36" s="16">
        <f t="shared" si="7"/>
        <v>1370</v>
      </c>
      <c r="J36" s="16">
        <f t="shared" si="8"/>
        <v>1477</v>
      </c>
      <c r="K36" s="16">
        <f t="shared" si="9"/>
        <v>1565</v>
      </c>
      <c r="L36" s="16">
        <f t="shared" si="10"/>
        <v>1672</v>
      </c>
      <c r="M36" s="16">
        <f t="shared" si="11"/>
        <v>1274</v>
      </c>
      <c r="N36" s="16">
        <f t="shared" si="12"/>
        <v>1390</v>
      </c>
      <c r="O36" s="16">
        <f t="shared" si="13"/>
        <v>1497</v>
      </c>
      <c r="P36" s="16">
        <f t="shared" si="14"/>
        <v>1585</v>
      </c>
      <c r="Q36" s="16">
        <f t="shared" si="15"/>
        <v>1692</v>
      </c>
      <c r="R36" s="16" t="str">
        <f t="shared" si="16"/>
        <v/>
      </c>
      <c r="S36" s="16" t="str">
        <f t="shared" si="17"/>
        <v/>
      </c>
      <c r="T36" s="16" t="str">
        <f t="shared" si="18"/>
        <v/>
      </c>
      <c r="U36" s="16" t="str">
        <f t="shared" si="19"/>
        <v/>
      </c>
      <c r="V36" s="17" t="str">
        <f t="shared" si="20"/>
        <v/>
      </c>
    </row>
    <row r="37" spans="2:22" ht="20.100000000000001" customHeight="1" x14ac:dyDescent="0.2">
      <c r="B37" s="102">
        <v>21</v>
      </c>
      <c r="C37" s="16">
        <f t="shared" si="1"/>
        <v>1258</v>
      </c>
      <c r="D37" s="16">
        <f t="shared" si="2"/>
        <v>1380</v>
      </c>
      <c r="E37" s="16">
        <f t="shared" si="3"/>
        <v>1490</v>
      </c>
      <c r="F37" s="16">
        <f t="shared" si="4"/>
        <v>1580</v>
      </c>
      <c r="G37" s="16">
        <f t="shared" si="5"/>
        <v>1690</v>
      </c>
      <c r="H37" s="16">
        <f t="shared" si="6"/>
        <v>1258</v>
      </c>
      <c r="I37" s="16">
        <f t="shared" si="7"/>
        <v>1380</v>
      </c>
      <c r="J37" s="16">
        <f t="shared" si="8"/>
        <v>1490</v>
      </c>
      <c r="K37" s="16">
        <f t="shared" si="9"/>
        <v>1580</v>
      </c>
      <c r="L37" s="16">
        <f t="shared" si="10"/>
        <v>1690</v>
      </c>
      <c r="M37" s="16">
        <f t="shared" si="11"/>
        <v>1278</v>
      </c>
      <c r="N37" s="16">
        <f t="shared" si="12"/>
        <v>1400</v>
      </c>
      <c r="O37" s="16">
        <f t="shared" si="13"/>
        <v>1510</v>
      </c>
      <c r="P37" s="16">
        <f t="shared" si="14"/>
        <v>1600</v>
      </c>
      <c r="Q37" s="16">
        <f t="shared" si="15"/>
        <v>1710</v>
      </c>
      <c r="R37" s="16" t="str">
        <f t="shared" si="16"/>
        <v/>
      </c>
      <c r="S37" s="16" t="str">
        <f t="shared" si="17"/>
        <v/>
      </c>
      <c r="T37" s="16" t="str">
        <f t="shared" si="18"/>
        <v/>
      </c>
      <c r="U37" s="16" t="str">
        <f t="shared" si="19"/>
        <v/>
      </c>
      <c r="V37" s="17" t="str">
        <f t="shared" si="20"/>
        <v/>
      </c>
    </row>
    <row r="38" spans="2:22" ht="20.100000000000001" customHeight="1" x14ac:dyDescent="0.2">
      <c r="B38" s="102">
        <v>22</v>
      </c>
      <c r="C38" s="16">
        <f t="shared" si="1"/>
        <v>1262</v>
      </c>
      <c r="D38" s="16">
        <f t="shared" si="2"/>
        <v>1390</v>
      </c>
      <c r="E38" s="16">
        <f t="shared" si="3"/>
        <v>1503</v>
      </c>
      <c r="F38" s="16">
        <f t="shared" si="4"/>
        <v>1595</v>
      </c>
      <c r="G38" s="16">
        <f t="shared" si="5"/>
        <v>1708</v>
      </c>
      <c r="H38" s="16">
        <f t="shared" si="6"/>
        <v>1262</v>
      </c>
      <c r="I38" s="16">
        <f t="shared" si="7"/>
        <v>1390</v>
      </c>
      <c r="J38" s="16">
        <f t="shared" si="8"/>
        <v>1503</v>
      </c>
      <c r="K38" s="16">
        <f t="shared" si="9"/>
        <v>1595</v>
      </c>
      <c r="L38" s="16">
        <f t="shared" si="10"/>
        <v>1708</v>
      </c>
      <c r="M38" s="16">
        <f t="shared" si="11"/>
        <v>1282</v>
      </c>
      <c r="N38" s="16">
        <f t="shared" si="12"/>
        <v>1410</v>
      </c>
      <c r="O38" s="16">
        <f t="shared" si="13"/>
        <v>1523</v>
      </c>
      <c r="P38" s="16">
        <f t="shared" si="14"/>
        <v>1615</v>
      </c>
      <c r="Q38" s="16">
        <f t="shared" si="15"/>
        <v>1728</v>
      </c>
      <c r="R38" s="16" t="str">
        <f t="shared" si="16"/>
        <v/>
      </c>
      <c r="S38" s="16" t="str">
        <f t="shared" si="17"/>
        <v/>
      </c>
      <c r="T38" s="16" t="str">
        <f t="shared" si="18"/>
        <v/>
      </c>
      <c r="U38" s="16" t="str">
        <f t="shared" si="19"/>
        <v/>
      </c>
      <c r="V38" s="17" t="str">
        <f t="shared" si="20"/>
        <v/>
      </c>
    </row>
    <row r="39" spans="2:22" ht="20.100000000000001" customHeight="1" x14ac:dyDescent="0.2">
      <c r="B39" s="102">
        <v>23</v>
      </c>
      <c r="C39" s="16">
        <f t="shared" si="1"/>
        <v>1266</v>
      </c>
      <c r="D39" s="16">
        <f t="shared" si="2"/>
        <v>1400</v>
      </c>
      <c r="E39" s="16">
        <f t="shared" si="3"/>
        <v>1516</v>
      </c>
      <c r="F39" s="16">
        <f t="shared" si="4"/>
        <v>1610</v>
      </c>
      <c r="G39" s="16">
        <f t="shared" si="5"/>
        <v>1726</v>
      </c>
      <c r="H39" s="16">
        <f t="shared" si="6"/>
        <v>1266</v>
      </c>
      <c r="I39" s="16">
        <f t="shared" si="7"/>
        <v>1400</v>
      </c>
      <c r="J39" s="16">
        <f t="shared" si="8"/>
        <v>1516</v>
      </c>
      <c r="K39" s="16">
        <f t="shared" si="9"/>
        <v>1610</v>
      </c>
      <c r="L39" s="16">
        <f t="shared" si="10"/>
        <v>1726</v>
      </c>
      <c r="M39" s="16">
        <f t="shared" si="11"/>
        <v>1286</v>
      </c>
      <c r="N39" s="16">
        <f t="shared" si="12"/>
        <v>1420</v>
      </c>
      <c r="O39" s="16">
        <f t="shared" si="13"/>
        <v>1536</v>
      </c>
      <c r="P39" s="16">
        <f t="shared" si="14"/>
        <v>1630</v>
      </c>
      <c r="Q39" s="16">
        <f t="shared" si="15"/>
        <v>1746</v>
      </c>
      <c r="R39" s="16" t="str">
        <f t="shared" si="16"/>
        <v/>
      </c>
      <c r="S39" s="16" t="str">
        <f t="shared" si="17"/>
        <v/>
      </c>
      <c r="T39" s="16" t="str">
        <f t="shared" si="18"/>
        <v/>
      </c>
      <c r="U39" s="16" t="str">
        <f t="shared" si="19"/>
        <v/>
      </c>
      <c r="V39" s="17" t="str">
        <f t="shared" si="20"/>
        <v/>
      </c>
    </row>
    <row r="40" spans="2:22" ht="20.100000000000001" customHeight="1" x14ac:dyDescent="0.2">
      <c r="B40" s="102">
        <v>24</v>
      </c>
      <c r="C40" s="16">
        <f t="shared" si="1"/>
        <v>1270</v>
      </c>
      <c r="D40" s="16">
        <f t="shared" si="2"/>
        <v>1410</v>
      </c>
      <c r="E40" s="16">
        <f t="shared" si="3"/>
        <v>1529</v>
      </c>
      <c r="F40" s="16">
        <f t="shared" si="4"/>
        <v>1625</v>
      </c>
      <c r="G40" s="16">
        <f t="shared" si="5"/>
        <v>1744</v>
      </c>
      <c r="H40" s="16">
        <f t="shared" si="6"/>
        <v>1270</v>
      </c>
      <c r="I40" s="16">
        <f t="shared" si="7"/>
        <v>1410</v>
      </c>
      <c r="J40" s="16">
        <f t="shared" si="8"/>
        <v>1529</v>
      </c>
      <c r="K40" s="16">
        <f t="shared" si="9"/>
        <v>1625</v>
      </c>
      <c r="L40" s="16">
        <f t="shared" si="10"/>
        <v>1744</v>
      </c>
      <c r="M40" s="16">
        <f t="shared" si="11"/>
        <v>1290</v>
      </c>
      <c r="N40" s="16">
        <f t="shared" si="12"/>
        <v>1430</v>
      </c>
      <c r="O40" s="16">
        <f t="shared" si="13"/>
        <v>1549</v>
      </c>
      <c r="P40" s="16">
        <f t="shared" si="14"/>
        <v>1645</v>
      </c>
      <c r="Q40" s="16">
        <f t="shared" si="15"/>
        <v>1764</v>
      </c>
      <c r="R40" s="16" t="str">
        <f t="shared" si="16"/>
        <v/>
      </c>
      <c r="S40" s="16" t="str">
        <f t="shared" si="17"/>
        <v/>
      </c>
      <c r="T40" s="16" t="str">
        <f t="shared" si="18"/>
        <v/>
      </c>
      <c r="U40" s="16" t="str">
        <f t="shared" si="19"/>
        <v/>
      </c>
      <c r="V40" s="17" t="str">
        <f t="shared" si="20"/>
        <v/>
      </c>
    </row>
    <row r="41" spans="2:22" ht="20.100000000000001" customHeight="1" x14ac:dyDescent="0.2">
      <c r="B41" s="102">
        <v>25</v>
      </c>
      <c r="C41" s="16">
        <f t="shared" si="1"/>
        <v>1274</v>
      </c>
      <c r="D41" s="16">
        <f t="shared" si="2"/>
        <v>1420</v>
      </c>
      <c r="E41" s="16">
        <f t="shared" si="3"/>
        <v>1542</v>
      </c>
      <c r="F41" s="16">
        <f t="shared" si="4"/>
        <v>1640</v>
      </c>
      <c r="G41" s="16">
        <f t="shared" si="5"/>
        <v>1762</v>
      </c>
      <c r="H41" s="16">
        <f t="shared" si="6"/>
        <v>1274</v>
      </c>
      <c r="I41" s="16">
        <f t="shared" si="7"/>
        <v>1420</v>
      </c>
      <c r="J41" s="16">
        <f t="shared" si="8"/>
        <v>1542</v>
      </c>
      <c r="K41" s="16">
        <f t="shared" si="9"/>
        <v>1640</v>
      </c>
      <c r="L41" s="16">
        <f t="shared" si="10"/>
        <v>1762</v>
      </c>
      <c r="M41" s="16">
        <f t="shared" si="11"/>
        <v>1294</v>
      </c>
      <c r="N41" s="16">
        <f t="shared" si="12"/>
        <v>1440</v>
      </c>
      <c r="O41" s="16">
        <f t="shared" si="13"/>
        <v>1562</v>
      </c>
      <c r="P41" s="16">
        <f t="shared" si="14"/>
        <v>1660</v>
      </c>
      <c r="Q41" s="16">
        <f t="shared" si="15"/>
        <v>1782</v>
      </c>
      <c r="R41" s="16" t="str">
        <f t="shared" si="16"/>
        <v/>
      </c>
      <c r="S41" s="16" t="str">
        <f t="shared" si="17"/>
        <v/>
      </c>
      <c r="T41" s="16" t="str">
        <f t="shared" si="18"/>
        <v/>
      </c>
      <c r="U41" s="16" t="str">
        <f t="shared" si="19"/>
        <v/>
      </c>
      <c r="V41" s="17" t="str">
        <f t="shared" si="20"/>
        <v/>
      </c>
    </row>
    <row r="42" spans="2:22" ht="20.100000000000001" customHeight="1" x14ac:dyDescent="0.2">
      <c r="B42" s="102">
        <v>26</v>
      </c>
      <c r="C42" s="16" t="str">
        <f t="shared" si="1"/>
        <v/>
      </c>
      <c r="D42" s="16">
        <f t="shared" si="2"/>
        <v>1425</v>
      </c>
      <c r="E42" s="16">
        <f t="shared" si="3"/>
        <v>1549</v>
      </c>
      <c r="F42" s="16">
        <f t="shared" si="4"/>
        <v>1648</v>
      </c>
      <c r="G42" s="16">
        <f t="shared" si="5"/>
        <v>1771</v>
      </c>
      <c r="H42" s="16" t="str">
        <f t="shared" si="6"/>
        <v/>
      </c>
      <c r="I42" s="16">
        <f t="shared" si="7"/>
        <v>1425</v>
      </c>
      <c r="J42" s="16">
        <f t="shared" si="8"/>
        <v>1549</v>
      </c>
      <c r="K42" s="16">
        <f t="shared" si="9"/>
        <v>1648</v>
      </c>
      <c r="L42" s="16">
        <f t="shared" si="10"/>
        <v>1771</v>
      </c>
      <c r="M42" s="16" t="str">
        <f t="shared" si="11"/>
        <v/>
      </c>
      <c r="N42" s="16">
        <f t="shared" si="12"/>
        <v>1445</v>
      </c>
      <c r="O42" s="16">
        <f t="shared" si="13"/>
        <v>1569</v>
      </c>
      <c r="P42" s="16">
        <f t="shared" si="14"/>
        <v>1668</v>
      </c>
      <c r="Q42" s="16">
        <f t="shared" si="15"/>
        <v>1791</v>
      </c>
      <c r="R42" s="16" t="str">
        <f t="shared" si="16"/>
        <v/>
      </c>
      <c r="S42" s="16" t="str">
        <f t="shared" si="17"/>
        <v/>
      </c>
      <c r="T42" s="16" t="str">
        <f t="shared" si="18"/>
        <v/>
      </c>
      <c r="U42" s="16" t="str">
        <f t="shared" si="19"/>
        <v/>
      </c>
      <c r="V42" s="17" t="str">
        <f t="shared" si="20"/>
        <v/>
      </c>
    </row>
    <row r="43" spans="2:22" ht="20.100000000000001" customHeight="1" x14ac:dyDescent="0.2">
      <c r="B43" s="102">
        <v>27</v>
      </c>
      <c r="C43" s="16" t="str">
        <f t="shared" si="1"/>
        <v/>
      </c>
      <c r="D43" s="16">
        <f t="shared" si="2"/>
        <v>1430</v>
      </c>
      <c r="E43" s="16">
        <f t="shared" si="3"/>
        <v>1556</v>
      </c>
      <c r="F43" s="16">
        <f t="shared" si="4"/>
        <v>1656</v>
      </c>
      <c r="G43" s="16">
        <f t="shared" si="5"/>
        <v>1780</v>
      </c>
      <c r="H43" s="16" t="str">
        <f t="shared" si="6"/>
        <v/>
      </c>
      <c r="I43" s="16">
        <f t="shared" si="7"/>
        <v>1430</v>
      </c>
      <c r="J43" s="16">
        <f t="shared" si="8"/>
        <v>1556</v>
      </c>
      <c r="K43" s="16">
        <f t="shared" si="9"/>
        <v>1656</v>
      </c>
      <c r="L43" s="16">
        <f t="shared" si="10"/>
        <v>1780</v>
      </c>
      <c r="M43" s="16" t="str">
        <f t="shared" si="11"/>
        <v/>
      </c>
      <c r="N43" s="16">
        <f t="shared" si="12"/>
        <v>1450</v>
      </c>
      <c r="O43" s="16">
        <f t="shared" si="13"/>
        <v>1576</v>
      </c>
      <c r="P43" s="16">
        <f t="shared" si="14"/>
        <v>1676</v>
      </c>
      <c r="Q43" s="16">
        <f t="shared" si="15"/>
        <v>1800</v>
      </c>
      <c r="R43" s="16" t="str">
        <f t="shared" si="16"/>
        <v/>
      </c>
      <c r="S43" s="16" t="str">
        <f t="shared" si="17"/>
        <v/>
      </c>
      <c r="T43" s="16" t="str">
        <f t="shared" si="18"/>
        <v/>
      </c>
      <c r="U43" s="16" t="str">
        <f t="shared" si="19"/>
        <v/>
      </c>
      <c r="V43" s="17" t="str">
        <f t="shared" si="20"/>
        <v/>
      </c>
    </row>
    <row r="44" spans="2:22" ht="20.100000000000001" customHeight="1" x14ac:dyDescent="0.2">
      <c r="B44" s="102">
        <v>28</v>
      </c>
      <c r="C44" s="16" t="str">
        <f t="shared" si="1"/>
        <v/>
      </c>
      <c r="D44" s="16">
        <f t="shared" si="2"/>
        <v>1435</v>
      </c>
      <c r="E44" s="16">
        <f t="shared" si="3"/>
        <v>1563</v>
      </c>
      <c r="F44" s="16">
        <f t="shared" si="4"/>
        <v>1664</v>
      </c>
      <c r="G44" s="16">
        <f t="shared" si="5"/>
        <v>1789</v>
      </c>
      <c r="H44" s="16" t="str">
        <f t="shared" si="6"/>
        <v/>
      </c>
      <c r="I44" s="16">
        <f t="shared" si="7"/>
        <v>1435</v>
      </c>
      <c r="J44" s="16">
        <f t="shared" si="8"/>
        <v>1563</v>
      </c>
      <c r="K44" s="16">
        <f t="shared" si="9"/>
        <v>1664</v>
      </c>
      <c r="L44" s="16">
        <f t="shared" si="10"/>
        <v>1789</v>
      </c>
      <c r="M44" s="16" t="str">
        <f t="shared" si="11"/>
        <v/>
      </c>
      <c r="N44" s="16">
        <f t="shared" si="12"/>
        <v>1455</v>
      </c>
      <c r="O44" s="16">
        <f t="shared" si="13"/>
        <v>1583</v>
      </c>
      <c r="P44" s="16">
        <f t="shared" si="14"/>
        <v>1684</v>
      </c>
      <c r="Q44" s="16">
        <f t="shared" si="15"/>
        <v>1809</v>
      </c>
      <c r="R44" s="16" t="str">
        <f t="shared" si="16"/>
        <v/>
      </c>
      <c r="S44" s="16" t="str">
        <f t="shared" si="17"/>
        <v/>
      </c>
      <c r="T44" s="16" t="str">
        <f t="shared" si="18"/>
        <v/>
      </c>
      <c r="U44" s="16" t="str">
        <f t="shared" si="19"/>
        <v/>
      </c>
      <c r="V44" s="17" t="str">
        <f t="shared" si="20"/>
        <v/>
      </c>
    </row>
    <row r="45" spans="2:22" ht="20.100000000000001" customHeight="1" x14ac:dyDescent="0.2">
      <c r="B45" s="102">
        <v>29</v>
      </c>
      <c r="C45" s="16" t="str">
        <f t="shared" si="1"/>
        <v/>
      </c>
      <c r="D45" s="16">
        <f t="shared" si="2"/>
        <v>1440</v>
      </c>
      <c r="E45" s="16">
        <f t="shared" si="3"/>
        <v>1570</v>
      </c>
      <c r="F45" s="16">
        <f t="shared" si="4"/>
        <v>1672</v>
      </c>
      <c r="G45" s="16">
        <f t="shared" si="5"/>
        <v>1798</v>
      </c>
      <c r="H45" s="16" t="str">
        <f t="shared" si="6"/>
        <v/>
      </c>
      <c r="I45" s="16">
        <f t="shared" si="7"/>
        <v>1440</v>
      </c>
      <c r="J45" s="16">
        <f t="shared" si="8"/>
        <v>1570</v>
      </c>
      <c r="K45" s="16">
        <f t="shared" si="9"/>
        <v>1672</v>
      </c>
      <c r="L45" s="16">
        <f t="shared" si="10"/>
        <v>1798</v>
      </c>
      <c r="M45" s="16" t="str">
        <f t="shared" si="11"/>
        <v/>
      </c>
      <c r="N45" s="16">
        <f t="shared" si="12"/>
        <v>1460</v>
      </c>
      <c r="O45" s="16">
        <f t="shared" si="13"/>
        <v>1590</v>
      </c>
      <c r="P45" s="16">
        <f t="shared" si="14"/>
        <v>1692</v>
      </c>
      <c r="Q45" s="16">
        <f t="shared" si="15"/>
        <v>1818</v>
      </c>
      <c r="R45" s="16" t="str">
        <f t="shared" si="16"/>
        <v/>
      </c>
      <c r="S45" s="16" t="str">
        <f t="shared" si="17"/>
        <v/>
      </c>
      <c r="T45" s="16" t="str">
        <f t="shared" si="18"/>
        <v/>
      </c>
      <c r="U45" s="16" t="str">
        <f t="shared" si="19"/>
        <v/>
      </c>
      <c r="V45" s="17" t="str">
        <f t="shared" si="20"/>
        <v/>
      </c>
    </row>
    <row r="46" spans="2:22" ht="20.100000000000001" customHeight="1" x14ac:dyDescent="0.2">
      <c r="B46" s="102">
        <v>30</v>
      </c>
      <c r="C46" s="16" t="str">
        <f t="shared" si="1"/>
        <v/>
      </c>
      <c r="D46" s="16">
        <f t="shared" si="2"/>
        <v>1445</v>
      </c>
      <c r="E46" s="16">
        <f t="shared" si="3"/>
        <v>1577</v>
      </c>
      <c r="F46" s="16">
        <f t="shared" si="4"/>
        <v>1680</v>
      </c>
      <c r="G46" s="16">
        <f t="shared" si="5"/>
        <v>1807</v>
      </c>
      <c r="H46" s="16" t="str">
        <f t="shared" si="6"/>
        <v/>
      </c>
      <c r="I46" s="16">
        <f t="shared" si="7"/>
        <v>1445</v>
      </c>
      <c r="J46" s="16">
        <f t="shared" si="8"/>
        <v>1577</v>
      </c>
      <c r="K46" s="16">
        <f t="shared" si="9"/>
        <v>1680</v>
      </c>
      <c r="L46" s="16">
        <f t="shared" si="10"/>
        <v>1807</v>
      </c>
      <c r="M46" s="16" t="str">
        <f t="shared" si="11"/>
        <v/>
      </c>
      <c r="N46" s="16">
        <f t="shared" si="12"/>
        <v>1465</v>
      </c>
      <c r="O46" s="16">
        <f t="shared" si="13"/>
        <v>1597</v>
      </c>
      <c r="P46" s="16">
        <f t="shared" si="14"/>
        <v>1700</v>
      </c>
      <c r="Q46" s="16">
        <f t="shared" si="15"/>
        <v>1827</v>
      </c>
      <c r="R46" s="16" t="str">
        <f t="shared" si="16"/>
        <v/>
      </c>
      <c r="S46" s="16" t="str">
        <f t="shared" si="17"/>
        <v/>
      </c>
      <c r="T46" s="16" t="str">
        <f t="shared" si="18"/>
        <v/>
      </c>
      <c r="U46" s="16" t="str">
        <f t="shared" si="19"/>
        <v/>
      </c>
      <c r="V46" s="17" t="str">
        <f t="shared" si="20"/>
        <v/>
      </c>
    </row>
    <row r="47" spans="2:22" ht="20.100000000000001" customHeight="1" x14ac:dyDescent="0.2">
      <c r="B47" s="102">
        <v>31</v>
      </c>
      <c r="C47" s="16" t="str">
        <f t="shared" si="1"/>
        <v/>
      </c>
      <c r="D47" s="16">
        <f t="shared" si="2"/>
        <v>1450</v>
      </c>
      <c r="E47" s="16">
        <f t="shared" si="3"/>
        <v>1584</v>
      </c>
      <c r="F47" s="16">
        <f t="shared" si="4"/>
        <v>1688</v>
      </c>
      <c r="G47" s="16">
        <f t="shared" si="5"/>
        <v>1816</v>
      </c>
      <c r="H47" s="16" t="str">
        <f t="shared" si="6"/>
        <v/>
      </c>
      <c r="I47" s="16">
        <f t="shared" si="7"/>
        <v>1450</v>
      </c>
      <c r="J47" s="16">
        <f t="shared" si="8"/>
        <v>1584</v>
      </c>
      <c r="K47" s="16">
        <f t="shared" si="9"/>
        <v>1688</v>
      </c>
      <c r="L47" s="16">
        <f t="shared" si="10"/>
        <v>1816</v>
      </c>
      <c r="M47" s="16" t="str">
        <f t="shared" si="11"/>
        <v/>
      </c>
      <c r="N47" s="16">
        <f t="shared" si="12"/>
        <v>1470</v>
      </c>
      <c r="O47" s="16">
        <f t="shared" si="13"/>
        <v>1604</v>
      </c>
      <c r="P47" s="16">
        <f t="shared" si="14"/>
        <v>1708</v>
      </c>
      <c r="Q47" s="16">
        <f t="shared" si="15"/>
        <v>1836</v>
      </c>
      <c r="R47" s="16" t="str">
        <f t="shared" si="16"/>
        <v/>
      </c>
      <c r="S47" s="16" t="str">
        <f t="shared" si="17"/>
        <v/>
      </c>
      <c r="T47" s="16" t="str">
        <f t="shared" si="18"/>
        <v/>
      </c>
      <c r="U47" s="16" t="str">
        <f t="shared" si="19"/>
        <v/>
      </c>
      <c r="V47" s="17" t="str">
        <f t="shared" si="20"/>
        <v/>
      </c>
    </row>
    <row r="48" spans="2:22" ht="20.100000000000001" customHeight="1" x14ac:dyDescent="0.2">
      <c r="B48" s="102">
        <v>32</v>
      </c>
      <c r="C48" s="16" t="str">
        <f t="shared" si="1"/>
        <v/>
      </c>
      <c r="D48" s="16">
        <f t="shared" si="2"/>
        <v>1455</v>
      </c>
      <c r="E48" s="16">
        <f t="shared" si="3"/>
        <v>1591</v>
      </c>
      <c r="F48" s="16">
        <f t="shared" si="4"/>
        <v>1696</v>
      </c>
      <c r="G48" s="16">
        <f t="shared" si="5"/>
        <v>1825</v>
      </c>
      <c r="H48" s="16" t="str">
        <f t="shared" si="6"/>
        <v/>
      </c>
      <c r="I48" s="16">
        <f t="shared" si="7"/>
        <v>1455</v>
      </c>
      <c r="J48" s="16">
        <f t="shared" si="8"/>
        <v>1591</v>
      </c>
      <c r="K48" s="16">
        <f t="shared" si="9"/>
        <v>1696</v>
      </c>
      <c r="L48" s="16">
        <f t="shared" si="10"/>
        <v>1825</v>
      </c>
      <c r="M48" s="16" t="str">
        <f t="shared" si="11"/>
        <v/>
      </c>
      <c r="N48" s="16">
        <f t="shared" si="12"/>
        <v>1475</v>
      </c>
      <c r="O48" s="16">
        <f t="shared" si="13"/>
        <v>1611</v>
      </c>
      <c r="P48" s="16">
        <f t="shared" si="14"/>
        <v>1716</v>
      </c>
      <c r="Q48" s="16">
        <f t="shared" si="15"/>
        <v>1845</v>
      </c>
      <c r="R48" s="16" t="str">
        <f t="shared" si="16"/>
        <v/>
      </c>
      <c r="S48" s="16" t="str">
        <f t="shared" si="17"/>
        <v/>
      </c>
      <c r="T48" s="16" t="str">
        <f t="shared" si="18"/>
        <v/>
      </c>
      <c r="U48" s="16" t="str">
        <f t="shared" si="19"/>
        <v/>
      </c>
      <c r="V48" s="17" t="str">
        <f t="shared" si="20"/>
        <v/>
      </c>
    </row>
    <row r="49" spans="2:22" ht="20.100000000000001" customHeight="1" x14ac:dyDescent="0.2">
      <c r="B49" s="102">
        <v>33</v>
      </c>
      <c r="C49" s="16" t="str">
        <f t="shared" si="1"/>
        <v/>
      </c>
      <c r="D49" s="16">
        <f t="shared" si="2"/>
        <v>1460</v>
      </c>
      <c r="E49" s="16">
        <f t="shared" si="3"/>
        <v>1598</v>
      </c>
      <c r="F49" s="16">
        <f t="shared" si="4"/>
        <v>1704</v>
      </c>
      <c r="G49" s="16">
        <f t="shared" si="5"/>
        <v>1834</v>
      </c>
      <c r="H49" s="16" t="str">
        <f t="shared" si="6"/>
        <v/>
      </c>
      <c r="I49" s="16">
        <f t="shared" si="7"/>
        <v>1460</v>
      </c>
      <c r="J49" s="16">
        <f t="shared" si="8"/>
        <v>1598</v>
      </c>
      <c r="K49" s="16">
        <f t="shared" si="9"/>
        <v>1704</v>
      </c>
      <c r="L49" s="16">
        <f t="shared" si="10"/>
        <v>1834</v>
      </c>
      <c r="M49" s="16" t="str">
        <f t="shared" si="11"/>
        <v/>
      </c>
      <c r="N49" s="16">
        <f t="shared" si="12"/>
        <v>1480</v>
      </c>
      <c r="O49" s="16">
        <f t="shared" si="13"/>
        <v>1618</v>
      </c>
      <c r="P49" s="16">
        <f t="shared" si="14"/>
        <v>1724</v>
      </c>
      <c r="Q49" s="16">
        <f t="shared" si="15"/>
        <v>1854</v>
      </c>
      <c r="R49" s="16" t="str">
        <f t="shared" si="16"/>
        <v/>
      </c>
      <c r="S49" s="16" t="str">
        <f t="shared" si="17"/>
        <v/>
      </c>
      <c r="T49" s="16" t="str">
        <f t="shared" si="18"/>
        <v/>
      </c>
      <c r="U49" s="16" t="str">
        <f t="shared" si="19"/>
        <v/>
      </c>
      <c r="V49" s="17" t="str">
        <f t="shared" si="20"/>
        <v/>
      </c>
    </row>
    <row r="50" spans="2:22" ht="20.100000000000001" customHeight="1" x14ac:dyDescent="0.2">
      <c r="B50" s="102">
        <v>34</v>
      </c>
      <c r="C50" s="16" t="str">
        <f t="shared" si="1"/>
        <v/>
      </c>
      <c r="D50" s="16">
        <f t="shared" si="2"/>
        <v>1465</v>
      </c>
      <c r="E50" s="16">
        <f t="shared" si="3"/>
        <v>1605</v>
      </c>
      <c r="F50" s="16">
        <f t="shared" si="4"/>
        <v>1712</v>
      </c>
      <c r="G50" s="16">
        <f t="shared" si="5"/>
        <v>1843</v>
      </c>
      <c r="H50" s="16" t="str">
        <f t="shared" si="6"/>
        <v/>
      </c>
      <c r="I50" s="16">
        <f t="shared" si="7"/>
        <v>1465</v>
      </c>
      <c r="J50" s="16">
        <f t="shared" si="8"/>
        <v>1605</v>
      </c>
      <c r="K50" s="16">
        <f t="shared" si="9"/>
        <v>1712</v>
      </c>
      <c r="L50" s="16">
        <f t="shared" si="10"/>
        <v>1843</v>
      </c>
      <c r="M50" s="16" t="str">
        <f t="shared" si="11"/>
        <v/>
      </c>
      <c r="N50" s="16">
        <f t="shared" si="12"/>
        <v>1485</v>
      </c>
      <c r="O50" s="16">
        <f t="shared" si="13"/>
        <v>1625</v>
      </c>
      <c r="P50" s="16">
        <f t="shared" si="14"/>
        <v>1732</v>
      </c>
      <c r="Q50" s="16">
        <f t="shared" si="15"/>
        <v>1863</v>
      </c>
      <c r="R50" s="16" t="str">
        <f t="shared" si="16"/>
        <v/>
      </c>
      <c r="S50" s="16" t="str">
        <f t="shared" si="17"/>
        <v/>
      </c>
      <c r="T50" s="16" t="str">
        <f t="shared" si="18"/>
        <v/>
      </c>
      <c r="U50" s="16" t="str">
        <f t="shared" si="19"/>
        <v/>
      </c>
      <c r="V50" s="17" t="str">
        <f t="shared" si="20"/>
        <v/>
      </c>
    </row>
    <row r="51" spans="2:22" ht="20.100000000000001" customHeight="1" x14ac:dyDescent="0.2">
      <c r="B51" s="102">
        <v>35</v>
      </c>
      <c r="C51" s="16" t="str">
        <f t="shared" si="1"/>
        <v/>
      </c>
      <c r="D51" s="16">
        <f t="shared" si="2"/>
        <v>1470</v>
      </c>
      <c r="E51" s="16">
        <f t="shared" si="3"/>
        <v>1612</v>
      </c>
      <c r="F51" s="16">
        <f t="shared" si="4"/>
        <v>1720</v>
      </c>
      <c r="G51" s="16">
        <f t="shared" si="5"/>
        <v>1852</v>
      </c>
      <c r="H51" s="16" t="str">
        <f t="shared" si="6"/>
        <v/>
      </c>
      <c r="I51" s="16">
        <f t="shared" si="7"/>
        <v>1470</v>
      </c>
      <c r="J51" s="16">
        <f t="shared" si="8"/>
        <v>1612</v>
      </c>
      <c r="K51" s="16">
        <f t="shared" si="9"/>
        <v>1720</v>
      </c>
      <c r="L51" s="16">
        <f t="shared" si="10"/>
        <v>1852</v>
      </c>
      <c r="M51" s="16" t="str">
        <f t="shared" si="11"/>
        <v/>
      </c>
      <c r="N51" s="16">
        <f t="shared" si="12"/>
        <v>1490</v>
      </c>
      <c r="O51" s="16">
        <f t="shared" si="13"/>
        <v>1632</v>
      </c>
      <c r="P51" s="16">
        <f t="shared" si="14"/>
        <v>1740</v>
      </c>
      <c r="Q51" s="16">
        <f t="shared" si="15"/>
        <v>1872</v>
      </c>
      <c r="R51" s="16" t="str">
        <f t="shared" si="16"/>
        <v/>
      </c>
      <c r="S51" s="16" t="str">
        <f t="shared" si="17"/>
        <v/>
      </c>
      <c r="T51" s="16" t="str">
        <f t="shared" si="18"/>
        <v/>
      </c>
      <c r="U51" s="16" t="str">
        <f t="shared" si="19"/>
        <v/>
      </c>
      <c r="V51" s="17" t="str">
        <f t="shared" si="20"/>
        <v/>
      </c>
    </row>
    <row r="52" spans="2:22" ht="20.100000000000001" customHeight="1" x14ac:dyDescent="0.2">
      <c r="B52" s="102">
        <v>36</v>
      </c>
      <c r="C52" s="16" t="str">
        <f t="shared" si="1"/>
        <v/>
      </c>
      <c r="D52" s="16">
        <f t="shared" si="2"/>
        <v>1475</v>
      </c>
      <c r="E52" s="16">
        <f t="shared" si="3"/>
        <v>1619</v>
      </c>
      <c r="F52" s="16">
        <f t="shared" si="4"/>
        <v>1728</v>
      </c>
      <c r="G52" s="16">
        <f t="shared" si="5"/>
        <v>1861</v>
      </c>
      <c r="H52" s="16" t="str">
        <f t="shared" si="6"/>
        <v/>
      </c>
      <c r="I52" s="16">
        <f t="shared" si="7"/>
        <v>1475</v>
      </c>
      <c r="J52" s="16">
        <f t="shared" si="8"/>
        <v>1619</v>
      </c>
      <c r="K52" s="16">
        <f t="shared" si="9"/>
        <v>1728</v>
      </c>
      <c r="L52" s="16">
        <f t="shared" si="10"/>
        <v>1861</v>
      </c>
      <c r="M52" s="16" t="str">
        <f t="shared" si="11"/>
        <v/>
      </c>
      <c r="N52" s="16">
        <f t="shared" si="12"/>
        <v>1495</v>
      </c>
      <c r="O52" s="16">
        <f t="shared" si="13"/>
        <v>1639</v>
      </c>
      <c r="P52" s="16">
        <f t="shared" si="14"/>
        <v>1748</v>
      </c>
      <c r="Q52" s="16">
        <f t="shared" si="15"/>
        <v>1881</v>
      </c>
      <c r="R52" s="16" t="str">
        <f t="shared" si="16"/>
        <v/>
      </c>
      <c r="S52" s="16" t="str">
        <f t="shared" si="17"/>
        <v/>
      </c>
      <c r="T52" s="16" t="str">
        <f t="shared" si="18"/>
        <v/>
      </c>
      <c r="U52" s="16" t="str">
        <f t="shared" si="19"/>
        <v/>
      </c>
      <c r="V52" s="17" t="str">
        <f t="shared" si="20"/>
        <v/>
      </c>
    </row>
    <row r="53" spans="2:22" ht="20.100000000000001" customHeight="1" x14ac:dyDescent="0.2">
      <c r="B53" s="102">
        <v>37</v>
      </c>
      <c r="C53" s="16" t="str">
        <f t="shared" si="1"/>
        <v/>
      </c>
      <c r="D53" s="16">
        <f t="shared" si="2"/>
        <v>1480</v>
      </c>
      <c r="E53" s="16">
        <f t="shared" si="3"/>
        <v>1626</v>
      </c>
      <c r="F53" s="16">
        <f t="shared" si="4"/>
        <v>1736</v>
      </c>
      <c r="G53" s="16">
        <f t="shared" si="5"/>
        <v>1870</v>
      </c>
      <c r="H53" s="16" t="str">
        <f t="shared" si="6"/>
        <v/>
      </c>
      <c r="I53" s="16">
        <f t="shared" si="7"/>
        <v>1480</v>
      </c>
      <c r="J53" s="16">
        <f t="shared" si="8"/>
        <v>1626</v>
      </c>
      <c r="K53" s="16">
        <f t="shared" si="9"/>
        <v>1736</v>
      </c>
      <c r="L53" s="16">
        <f t="shared" si="10"/>
        <v>1870</v>
      </c>
      <c r="M53" s="16" t="str">
        <f t="shared" si="11"/>
        <v/>
      </c>
      <c r="N53" s="16">
        <f t="shared" si="12"/>
        <v>1500</v>
      </c>
      <c r="O53" s="16">
        <f t="shared" si="13"/>
        <v>1646</v>
      </c>
      <c r="P53" s="16">
        <f t="shared" si="14"/>
        <v>1756</v>
      </c>
      <c r="Q53" s="16">
        <f t="shared" si="15"/>
        <v>1890</v>
      </c>
      <c r="R53" s="16" t="str">
        <f t="shared" si="16"/>
        <v/>
      </c>
      <c r="S53" s="16" t="str">
        <f t="shared" si="17"/>
        <v/>
      </c>
      <c r="T53" s="16" t="str">
        <f t="shared" si="18"/>
        <v/>
      </c>
      <c r="U53" s="16" t="str">
        <f t="shared" si="19"/>
        <v/>
      </c>
      <c r="V53" s="17" t="str">
        <f t="shared" si="20"/>
        <v/>
      </c>
    </row>
    <row r="54" spans="2:22" ht="20.100000000000001" customHeight="1" x14ac:dyDescent="0.2">
      <c r="B54" s="102">
        <v>38</v>
      </c>
      <c r="C54" s="16" t="str">
        <f t="shared" si="1"/>
        <v/>
      </c>
      <c r="D54" s="16">
        <f t="shared" si="2"/>
        <v>1485</v>
      </c>
      <c r="E54" s="16">
        <f t="shared" si="3"/>
        <v>1633</v>
      </c>
      <c r="F54" s="16">
        <f t="shared" si="4"/>
        <v>1744</v>
      </c>
      <c r="G54" s="16">
        <f t="shared" si="5"/>
        <v>1879</v>
      </c>
      <c r="H54" s="16" t="str">
        <f t="shared" si="6"/>
        <v/>
      </c>
      <c r="I54" s="16">
        <f t="shared" si="7"/>
        <v>1485</v>
      </c>
      <c r="J54" s="16">
        <f t="shared" si="8"/>
        <v>1633</v>
      </c>
      <c r="K54" s="16">
        <f t="shared" si="9"/>
        <v>1744</v>
      </c>
      <c r="L54" s="16">
        <f t="shared" si="10"/>
        <v>1879</v>
      </c>
      <c r="M54" s="16" t="str">
        <f t="shared" si="11"/>
        <v/>
      </c>
      <c r="N54" s="16">
        <f t="shared" si="12"/>
        <v>1505</v>
      </c>
      <c r="O54" s="16">
        <f t="shared" si="13"/>
        <v>1653</v>
      </c>
      <c r="P54" s="16">
        <f t="shared" si="14"/>
        <v>1764</v>
      </c>
      <c r="Q54" s="16">
        <f t="shared" si="15"/>
        <v>1899</v>
      </c>
      <c r="R54" s="16" t="str">
        <f t="shared" si="16"/>
        <v/>
      </c>
      <c r="S54" s="16" t="str">
        <f t="shared" si="17"/>
        <v/>
      </c>
      <c r="T54" s="16" t="str">
        <f t="shared" si="18"/>
        <v/>
      </c>
      <c r="U54" s="16" t="str">
        <f t="shared" si="19"/>
        <v/>
      </c>
      <c r="V54" s="17" t="str">
        <f t="shared" si="20"/>
        <v/>
      </c>
    </row>
    <row r="55" spans="2:22" ht="20.100000000000001" customHeight="1" x14ac:dyDescent="0.2">
      <c r="B55" s="102">
        <v>39</v>
      </c>
      <c r="C55" s="16" t="str">
        <f t="shared" si="1"/>
        <v/>
      </c>
      <c r="D55" s="16">
        <f t="shared" si="2"/>
        <v>1490</v>
      </c>
      <c r="E55" s="16">
        <f t="shared" si="3"/>
        <v>1640</v>
      </c>
      <c r="F55" s="16">
        <f t="shared" si="4"/>
        <v>1752</v>
      </c>
      <c r="G55" s="16">
        <f t="shared" si="5"/>
        <v>1888</v>
      </c>
      <c r="H55" s="16" t="str">
        <f t="shared" si="6"/>
        <v/>
      </c>
      <c r="I55" s="16">
        <f t="shared" si="7"/>
        <v>1490</v>
      </c>
      <c r="J55" s="16">
        <f t="shared" si="8"/>
        <v>1640</v>
      </c>
      <c r="K55" s="16">
        <f t="shared" si="9"/>
        <v>1752</v>
      </c>
      <c r="L55" s="16">
        <f t="shared" si="10"/>
        <v>1888</v>
      </c>
      <c r="M55" s="16" t="str">
        <f t="shared" si="11"/>
        <v/>
      </c>
      <c r="N55" s="16">
        <f t="shared" si="12"/>
        <v>1510</v>
      </c>
      <c r="O55" s="16">
        <f t="shared" si="13"/>
        <v>1660</v>
      </c>
      <c r="P55" s="16">
        <f t="shared" si="14"/>
        <v>1772</v>
      </c>
      <c r="Q55" s="16">
        <f t="shared" si="15"/>
        <v>1908</v>
      </c>
      <c r="R55" s="16" t="str">
        <f t="shared" si="16"/>
        <v/>
      </c>
      <c r="S55" s="16" t="str">
        <f t="shared" si="17"/>
        <v/>
      </c>
      <c r="T55" s="16" t="str">
        <f t="shared" si="18"/>
        <v/>
      </c>
      <c r="U55" s="16" t="str">
        <f t="shared" si="19"/>
        <v/>
      </c>
      <c r="V55" s="17" t="str">
        <f t="shared" si="20"/>
        <v/>
      </c>
    </row>
    <row r="56" spans="2:22" ht="20.100000000000001" customHeight="1" x14ac:dyDescent="0.2">
      <c r="B56" s="102">
        <v>40</v>
      </c>
      <c r="C56" s="16" t="str">
        <f t="shared" si="1"/>
        <v/>
      </c>
      <c r="D56" s="16">
        <f t="shared" si="2"/>
        <v>1495</v>
      </c>
      <c r="E56" s="16">
        <f t="shared" si="3"/>
        <v>1647</v>
      </c>
      <c r="F56" s="16">
        <f t="shared" si="4"/>
        <v>1760</v>
      </c>
      <c r="G56" s="16">
        <f t="shared" si="5"/>
        <v>1897</v>
      </c>
      <c r="H56" s="16" t="str">
        <f t="shared" si="6"/>
        <v/>
      </c>
      <c r="I56" s="16">
        <f t="shared" si="7"/>
        <v>1495</v>
      </c>
      <c r="J56" s="16">
        <f t="shared" si="8"/>
        <v>1647</v>
      </c>
      <c r="K56" s="16">
        <f t="shared" si="9"/>
        <v>1760</v>
      </c>
      <c r="L56" s="16">
        <f t="shared" si="10"/>
        <v>1897</v>
      </c>
      <c r="M56" s="16" t="str">
        <f t="shared" si="11"/>
        <v/>
      </c>
      <c r="N56" s="16">
        <f t="shared" si="12"/>
        <v>1515</v>
      </c>
      <c r="O56" s="16">
        <f t="shared" si="13"/>
        <v>1667</v>
      </c>
      <c r="P56" s="16">
        <f t="shared" si="14"/>
        <v>1780</v>
      </c>
      <c r="Q56" s="16">
        <f t="shared" si="15"/>
        <v>1917</v>
      </c>
      <c r="R56" s="16" t="str">
        <f t="shared" si="16"/>
        <v/>
      </c>
      <c r="S56" s="16" t="str">
        <f t="shared" si="17"/>
        <v/>
      </c>
      <c r="T56" s="16" t="str">
        <f t="shared" si="18"/>
        <v/>
      </c>
      <c r="U56" s="16" t="str">
        <f t="shared" si="19"/>
        <v/>
      </c>
      <c r="V56" s="17" t="str">
        <f t="shared" si="20"/>
        <v/>
      </c>
    </row>
    <row r="57" spans="2:22" ht="20.100000000000001" customHeight="1" x14ac:dyDescent="0.2">
      <c r="B57" s="102">
        <v>41</v>
      </c>
      <c r="C57" s="57" t="str">
        <f t="shared" si="1"/>
        <v/>
      </c>
      <c r="D57" s="57">
        <f t="shared" si="2"/>
        <v>1500</v>
      </c>
      <c r="E57" s="57">
        <f t="shared" si="3"/>
        <v>1654</v>
      </c>
      <c r="F57" s="57">
        <f t="shared" si="4"/>
        <v>1768</v>
      </c>
      <c r="G57" s="57">
        <f t="shared" si="5"/>
        <v>1906</v>
      </c>
      <c r="H57" s="57" t="str">
        <f t="shared" si="6"/>
        <v/>
      </c>
      <c r="I57" s="57">
        <f t="shared" si="7"/>
        <v>1500</v>
      </c>
      <c r="J57" s="57">
        <f t="shared" si="8"/>
        <v>1654</v>
      </c>
      <c r="K57" s="57">
        <f t="shared" si="9"/>
        <v>1768</v>
      </c>
      <c r="L57" s="57">
        <f t="shared" si="10"/>
        <v>1906</v>
      </c>
      <c r="M57" s="57" t="str">
        <f t="shared" si="11"/>
        <v/>
      </c>
      <c r="N57" s="57">
        <f t="shared" si="12"/>
        <v>1520</v>
      </c>
      <c r="O57" s="57">
        <f t="shared" si="13"/>
        <v>1674</v>
      </c>
      <c r="P57" s="57">
        <f t="shared" si="14"/>
        <v>1788</v>
      </c>
      <c r="Q57" s="57">
        <f t="shared" si="15"/>
        <v>1926</v>
      </c>
      <c r="R57" s="57" t="str">
        <f t="shared" si="16"/>
        <v/>
      </c>
      <c r="S57" s="57" t="str">
        <f t="shared" si="17"/>
        <v/>
      </c>
      <c r="T57" s="57" t="str">
        <f t="shared" si="18"/>
        <v/>
      </c>
      <c r="U57" s="57" t="str">
        <f t="shared" si="19"/>
        <v/>
      </c>
      <c r="V57" s="58" t="str">
        <f t="shared" si="20"/>
        <v/>
      </c>
    </row>
    <row r="58" spans="2:22" ht="20.100000000000001" customHeight="1" x14ac:dyDescent="0.2">
      <c r="B58" s="102">
        <v>42</v>
      </c>
      <c r="C58" s="57" t="str">
        <f t="shared" si="1"/>
        <v/>
      </c>
      <c r="D58" s="57">
        <f t="shared" si="2"/>
        <v>1505</v>
      </c>
      <c r="E58" s="57">
        <f t="shared" si="3"/>
        <v>1661</v>
      </c>
      <c r="F58" s="57">
        <f t="shared" si="4"/>
        <v>1776</v>
      </c>
      <c r="G58" s="57">
        <f t="shared" si="5"/>
        <v>1915</v>
      </c>
      <c r="H58" s="57" t="str">
        <f t="shared" si="6"/>
        <v/>
      </c>
      <c r="I58" s="57">
        <f t="shared" si="7"/>
        <v>1505</v>
      </c>
      <c r="J58" s="57">
        <f t="shared" si="8"/>
        <v>1661</v>
      </c>
      <c r="K58" s="57">
        <f t="shared" si="9"/>
        <v>1776</v>
      </c>
      <c r="L58" s="57">
        <f t="shared" si="10"/>
        <v>1915</v>
      </c>
      <c r="M58" s="57" t="str">
        <f t="shared" si="11"/>
        <v/>
      </c>
      <c r="N58" s="57">
        <f t="shared" si="12"/>
        <v>1525</v>
      </c>
      <c r="O58" s="57">
        <f t="shared" si="13"/>
        <v>1681</v>
      </c>
      <c r="P58" s="57">
        <f t="shared" si="14"/>
        <v>1796</v>
      </c>
      <c r="Q58" s="57">
        <f t="shared" si="15"/>
        <v>1935</v>
      </c>
      <c r="R58" s="57" t="str">
        <f t="shared" si="16"/>
        <v/>
      </c>
      <c r="S58" s="57" t="str">
        <f t="shared" si="17"/>
        <v/>
      </c>
      <c r="T58" s="57" t="str">
        <f t="shared" si="18"/>
        <v/>
      </c>
      <c r="U58" s="57" t="str">
        <f t="shared" si="19"/>
        <v/>
      </c>
      <c r="V58" s="58" t="str">
        <f t="shared" si="20"/>
        <v/>
      </c>
    </row>
    <row r="59" spans="2:22" ht="20.100000000000001" customHeight="1" x14ac:dyDescent="0.2">
      <c r="B59" s="102">
        <v>43</v>
      </c>
      <c r="C59" s="57" t="str">
        <f t="shared" si="1"/>
        <v/>
      </c>
      <c r="D59" s="57">
        <f t="shared" si="2"/>
        <v>1510</v>
      </c>
      <c r="E59" s="57">
        <f t="shared" si="3"/>
        <v>1668</v>
      </c>
      <c r="F59" s="57">
        <f t="shared" si="4"/>
        <v>1784</v>
      </c>
      <c r="G59" s="57">
        <f t="shared" si="5"/>
        <v>1924</v>
      </c>
      <c r="H59" s="57" t="str">
        <f t="shared" si="6"/>
        <v/>
      </c>
      <c r="I59" s="57">
        <f t="shared" si="7"/>
        <v>1510</v>
      </c>
      <c r="J59" s="57">
        <f t="shared" si="8"/>
        <v>1668</v>
      </c>
      <c r="K59" s="57">
        <f t="shared" si="9"/>
        <v>1784</v>
      </c>
      <c r="L59" s="57">
        <f t="shared" si="10"/>
        <v>1924</v>
      </c>
      <c r="M59" s="57" t="str">
        <f t="shared" si="11"/>
        <v/>
      </c>
      <c r="N59" s="57">
        <f t="shared" si="12"/>
        <v>1530</v>
      </c>
      <c r="O59" s="57">
        <f t="shared" si="13"/>
        <v>1688</v>
      </c>
      <c r="P59" s="57">
        <f t="shared" si="14"/>
        <v>1804</v>
      </c>
      <c r="Q59" s="57">
        <f t="shared" si="15"/>
        <v>1944</v>
      </c>
      <c r="R59" s="57" t="str">
        <f t="shared" si="16"/>
        <v/>
      </c>
      <c r="S59" s="57" t="str">
        <f t="shared" si="17"/>
        <v/>
      </c>
      <c r="T59" s="57" t="str">
        <f t="shared" si="18"/>
        <v/>
      </c>
      <c r="U59" s="57" t="str">
        <f t="shared" si="19"/>
        <v/>
      </c>
      <c r="V59" s="58" t="str">
        <f t="shared" si="20"/>
        <v/>
      </c>
    </row>
    <row r="60" spans="2:22" ht="20.100000000000001" customHeight="1" x14ac:dyDescent="0.2">
      <c r="B60" s="102">
        <v>44</v>
      </c>
      <c r="C60" s="57" t="str">
        <f t="shared" si="1"/>
        <v/>
      </c>
      <c r="D60" s="57">
        <f t="shared" si="2"/>
        <v>1515</v>
      </c>
      <c r="E60" s="57">
        <f t="shared" si="3"/>
        <v>1675</v>
      </c>
      <c r="F60" s="57">
        <f t="shared" si="4"/>
        <v>1792</v>
      </c>
      <c r="G60" s="57">
        <f t="shared" si="5"/>
        <v>1933</v>
      </c>
      <c r="H60" s="57" t="str">
        <f t="shared" si="6"/>
        <v/>
      </c>
      <c r="I60" s="57">
        <f t="shared" si="7"/>
        <v>1515</v>
      </c>
      <c r="J60" s="57">
        <f t="shared" si="8"/>
        <v>1675</v>
      </c>
      <c r="K60" s="57">
        <f t="shared" si="9"/>
        <v>1792</v>
      </c>
      <c r="L60" s="57">
        <f t="shared" si="10"/>
        <v>1933</v>
      </c>
      <c r="M60" s="57" t="str">
        <f t="shared" si="11"/>
        <v/>
      </c>
      <c r="N60" s="57">
        <f t="shared" si="12"/>
        <v>1535</v>
      </c>
      <c r="O60" s="57">
        <f t="shared" si="13"/>
        <v>1695</v>
      </c>
      <c r="P60" s="57">
        <f t="shared" si="14"/>
        <v>1812</v>
      </c>
      <c r="Q60" s="57">
        <f t="shared" si="15"/>
        <v>1953</v>
      </c>
      <c r="R60" s="57" t="str">
        <f t="shared" si="16"/>
        <v/>
      </c>
      <c r="S60" s="57" t="str">
        <f t="shared" si="17"/>
        <v/>
      </c>
      <c r="T60" s="57" t="str">
        <f t="shared" si="18"/>
        <v/>
      </c>
      <c r="U60" s="57" t="str">
        <f t="shared" si="19"/>
        <v/>
      </c>
      <c r="V60" s="58" t="str">
        <f t="shared" si="20"/>
        <v/>
      </c>
    </row>
    <row r="61" spans="2:22" ht="20.100000000000001" customHeight="1" x14ac:dyDescent="0.2">
      <c r="B61" s="102">
        <v>45</v>
      </c>
      <c r="C61" s="57" t="str">
        <f t="shared" si="1"/>
        <v/>
      </c>
      <c r="D61" s="57">
        <f t="shared" si="2"/>
        <v>1520</v>
      </c>
      <c r="E61" s="57">
        <f t="shared" si="3"/>
        <v>1682</v>
      </c>
      <c r="F61" s="57">
        <f t="shared" si="4"/>
        <v>1800</v>
      </c>
      <c r="G61" s="57">
        <f t="shared" si="5"/>
        <v>1942</v>
      </c>
      <c r="H61" s="57" t="str">
        <f t="shared" si="6"/>
        <v/>
      </c>
      <c r="I61" s="57">
        <f t="shared" si="7"/>
        <v>1520</v>
      </c>
      <c r="J61" s="57">
        <f t="shared" si="8"/>
        <v>1682</v>
      </c>
      <c r="K61" s="57">
        <f t="shared" si="9"/>
        <v>1800</v>
      </c>
      <c r="L61" s="57">
        <f t="shared" si="10"/>
        <v>1942</v>
      </c>
      <c r="M61" s="57" t="str">
        <f t="shared" si="11"/>
        <v/>
      </c>
      <c r="N61" s="57">
        <f t="shared" si="12"/>
        <v>1540</v>
      </c>
      <c r="O61" s="57">
        <f t="shared" si="13"/>
        <v>1702</v>
      </c>
      <c r="P61" s="57">
        <f t="shared" si="14"/>
        <v>1820</v>
      </c>
      <c r="Q61" s="57">
        <f t="shared" si="15"/>
        <v>1962</v>
      </c>
      <c r="R61" s="57" t="str">
        <f t="shared" si="16"/>
        <v/>
      </c>
      <c r="S61" s="57" t="str">
        <f t="shared" si="17"/>
        <v/>
      </c>
      <c r="T61" s="57" t="str">
        <f t="shared" si="18"/>
        <v/>
      </c>
      <c r="U61" s="57" t="str">
        <f t="shared" si="19"/>
        <v/>
      </c>
      <c r="V61" s="58" t="str">
        <f t="shared" si="20"/>
        <v/>
      </c>
    </row>
    <row r="62" spans="2:22" ht="20.100000000000001" customHeight="1" x14ac:dyDescent="0.2">
      <c r="B62" s="102">
        <v>46</v>
      </c>
      <c r="C62" s="57" t="str">
        <f t="shared" si="1"/>
        <v/>
      </c>
      <c r="D62" s="57">
        <f t="shared" si="2"/>
        <v>1525</v>
      </c>
      <c r="E62" s="57">
        <f t="shared" si="3"/>
        <v>1689</v>
      </c>
      <c r="F62" s="57">
        <f t="shared" si="4"/>
        <v>1808</v>
      </c>
      <c r="G62" s="57">
        <f t="shared" si="5"/>
        <v>1951</v>
      </c>
      <c r="H62" s="57" t="str">
        <f t="shared" si="6"/>
        <v/>
      </c>
      <c r="I62" s="57">
        <f t="shared" si="7"/>
        <v>1525</v>
      </c>
      <c r="J62" s="57">
        <f t="shared" si="8"/>
        <v>1689</v>
      </c>
      <c r="K62" s="57">
        <f t="shared" si="9"/>
        <v>1808</v>
      </c>
      <c r="L62" s="57">
        <f t="shared" si="10"/>
        <v>1951</v>
      </c>
      <c r="M62" s="57" t="str">
        <f t="shared" si="11"/>
        <v/>
      </c>
      <c r="N62" s="57">
        <f t="shared" si="12"/>
        <v>1545</v>
      </c>
      <c r="O62" s="57">
        <f t="shared" si="13"/>
        <v>1709</v>
      </c>
      <c r="P62" s="57">
        <f t="shared" si="14"/>
        <v>1828</v>
      </c>
      <c r="Q62" s="57">
        <f t="shared" si="15"/>
        <v>1971</v>
      </c>
      <c r="R62" s="57" t="str">
        <f t="shared" si="16"/>
        <v/>
      </c>
      <c r="S62" s="57" t="str">
        <f t="shared" si="17"/>
        <v/>
      </c>
      <c r="T62" s="57" t="str">
        <f t="shared" si="18"/>
        <v/>
      </c>
      <c r="U62" s="57" t="str">
        <f t="shared" si="19"/>
        <v/>
      </c>
      <c r="V62" s="58" t="str">
        <f t="shared" si="20"/>
        <v/>
      </c>
    </row>
    <row r="63" spans="2:22" ht="20.100000000000001" customHeight="1" x14ac:dyDescent="0.2">
      <c r="B63" s="102">
        <v>47</v>
      </c>
      <c r="C63" s="57" t="str">
        <f t="shared" si="1"/>
        <v/>
      </c>
      <c r="D63" s="57">
        <f t="shared" si="2"/>
        <v>1530</v>
      </c>
      <c r="E63" s="57">
        <f t="shared" si="3"/>
        <v>1696</v>
      </c>
      <c r="F63" s="57">
        <f t="shared" si="4"/>
        <v>1816</v>
      </c>
      <c r="G63" s="57">
        <f t="shared" si="5"/>
        <v>1960</v>
      </c>
      <c r="H63" s="57" t="str">
        <f t="shared" si="6"/>
        <v/>
      </c>
      <c r="I63" s="57">
        <f t="shared" si="7"/>
        <v>1530</v>
      </c>
      <c r="J63" s="57">
        <f t="shared" si="8"/>
        <v>1696</v>
      </c>
      <c r="K63" s="57">
        <f t="shared" si="9"/>
        <v>1816</v>
      </c>
      <c r="L63" s="57">
        <f t="shared" si="10"/>
        <v>1960</v>
      </c>
      <c r="M63" s="57" t="str">
        <f t="shared" si="11"/>
        <v/>
      </c>
      <c r="N63" s="57">
        <f t="shared" si="12"/>
        <v>1550</v>
      </c>
      <c r="O63" s="57">
        <f t="shared" si="13"/>
        <v>1716</v>
      </c>
      <c r="P63" s="57">
        <f t="shared" si="14"/>
        <v>1836</v>
      </c>
      <c r="Q63" s="57">
        <f t="shared" si="15"/>
        <v>1980</v>
      </c>
      <c r="R63" s="57" t="str">
        <f t="shared" si="16"/>
        <v/>
      </c>
      <c r="S63" s="57" t="str">
        <f t="shared" si="17"/>
        <v/>
      </c>
      <c r="T63" s="57" t="str">
        <f t="shared" si="18"/>
        <v/>
      </c>
      <c r="U63" s="57" t="str">
        <f t="shared" si="19"/>
        <v/>
      </c>
      <c r="V63" s="58" t="str">
        <f t="shared" si="20"/>
        <v/>
      </c>
    </row>
    <row r="64" spans="2:22" ht="20.100000000000001" customHeight="1" x14ac:dyDescent="0.2">
      <c r="B64" s="102">
        <v>48</v>
      </c>
      <c r="C64" s="57" t="str">
        <f t="shared" si="1"/>
        <v/>
      </c>
      <c r="D64" s="57">
        <f t="shared" si="2"/>
        <v>1535</v>
      </c>
      <c r="E64" s="57">
        <f t="shared" si="3"/>
        <v>1703</v>
      </c>
      <c r="F64" s="57">
        <f t="shared" si="4"/>
        <v>1824</v>
      </c>
      <c r="G64" s="57">
        <f t="shared" si="5"/>
        <v>1969</v>
      </c>
      <c r="H64" s="57" t="str">
        <f t="shared" si="6"/>
        <v/>
      </c>
      <c r="I64" s="57">
        <f t="shared" si="7"/>
        <v>1535</v>
      </c>
      <c r="J64" s="57">
        <f t="shared" si="8"/>
        <v>1703</v>
      </c>
      <c r="K64" s="57">
        <f t="shared" si="9"/>
        <v>1824</v>
      </c>
      <c r="L64" s="57">
        <f t="shared" si="10"/>
        <v>1969</v>
      </c>
      <c r="M64" s="57" t="str">
        <f t="shared" si="11"/>
        <v/>
      </c>
      <c r="N64" s="57">
        <f t="shared" si="12"/>
        <v>1555</v>
      </c>
      <c r="O64" s="57">
        <f t="shared" si="13"/>
        <v>1723</v>
      </c>
      <c r="P64" s="57">
        <f t="shared" si="14"/>
        <v>1844</v>
      </c>
      <c r="Q64" s="57">
        <f t="shared" si="15"/>
        <v>1989</v>
      </c>
      <c r="R64" s="57" t="str">
        <f t="shared" si="16"/>
        <v/>
      </c>
      <c r="S64" s="57" t="str">
        <f t="shared" si="17"/>
        <v/>
      </c>
      <c r="T64" s="57" t="str">
        <f t="shared" si="18"/>
        <v/>
      </c>
      <c r="U64" s="57" t="str">
        <f t="shared" si="19"/>
        <v/>
      </c>
      <c r="V64" s="58" t="str">
        <f t="shared" si="20"/>
        <v/>
      </c>
    </row>
    <row r="65" spans="2:22" ht="20.100000000000001" customHeight="1" x14ac:dyDescent="0.2">
      <c r="B65" s="102">
        <v>49</v>
      </c>
      <c r="C65" s="57" t="str">
        <f t="shared" si="1"/>
        <v/>
      </c>
      <c r="D65" s="57">
        <f t="shared" si="2"/>
        <v>1540</v>
      </c>
      <c r="E65" s="57">
        <f t="shared" si="3"/>
        <v>1710</v>
      </c>
      <c r="F65" s="57">
        <f t="shared" si="4"/>
        <v>1832</v>
      </c>
      <c r="G65" s="57">
        <f t="shared" si="5"/>
        <v>1978</v>
      </c>
      <c r="H65" s="57" t="str">
        <f t="shared" si="6"/>
        <v/>
      </c>
      <c r="I65" s="57">
        <f t="shared" si="7"/>
        <v>1540</v>
      </c>
      <c r="J65" s="57">
        <f t="shared" si="8"/>
        <v>1710</v>
      </c>
      <c r="K65" s="57">
        <f t="shared" si="9"/>
        <v>1832</v>
      </c>
      <c r="L65" s="57">
        <f t="shared" si="10"/>
        <v>1978</v>
      </c>
      <c r="M65" s="57" t="str">
        <f t="shared" si="11"/>
        <v/>
      </c>
      <c r="N65" s="57">
        <f t="shared" si="12"/>
        <v>1560</v>
      </c>
      <c r="O65" s="57">
        <f t="shared" si="13"/>
        <v>1730</v>
      </c>
      <c r="P65" s="57">
        <f t="shared" si="14"/>
        <v>1852</v>
      </c>
      <c r="Q65" s="57">
        <f t="shared" si="15"/>
        <v>1998</v>
      </c>
      <c r="R65" s="57" t="str">
        <f t="shared" si="16"/>
        <v/>
      </c>
      <c r="S65" s="57" t="str">
        <f t="shared" si="17"/>
        <v/>
      </c>
      <c r="T65" s="57" t="str">
        <f t="shared" si="18"/>
        <v/>
      </c>
      <c r="U65" s="57" t="str">
        <f t="shared" si="19"/>
        <v/>
      </c>
      <c r="V65" s="58" t="str">
        <f t="shared" si="20"/>
        <v/>
      </c>
    </row>
    <row r="66" spans="2:22" ht="20.100000000000001" customHeight="1" x14ac:dyDescent="0.2">
      <c r="B66" s="102">
        <v>50</v>
      </c>
      <c r="C66" s="57" t="str">
        <f t="shared" si="1"/>
        <v/>
      </c>
      <c r="D66" s="57" t="str">
        <f t="shared" si="2"/>
        <v/>
      </c>
      <c r="E66" s="57" t="str">
        <f t="shared" si="3"/>
        <v/>
      </c>
      <c r="F66" s="57" t="str">
        <f t="shared" si="4"/>
        <v/>
      </c>
      <c r="G66" s="57" t="str">
        <f t="shared" si="5"/>
        <v/>
      </c>
      <c r="H66" s="57" t="str">
        <f t="shared" si="6"/>
        <v/>
      </c>
      <c r="I66" s="57" t="str">
        <f t="shared" si="7"/>
        <v/>
      </c>
      <c r="J66" s="57" t="str">
        <f t="shared" si="8"/>
        <v/>
      </c>
      <c r="K66" s="57" t="str">
        <f t="shared" si="9"/>
        <v/>
      </c>
      <c r="L66" s="57" t="str">
        <f t="shared" si="10"/>
        <v/>
      </c>
      <c r="M66" s="57" t="str">
        <f t="shared" si="11"/>
        <v/>
      </c>
      <c r="N66" s="57" t="str">
        <f t="shared" si="12"/>
        <v/>
      </c>
      <c r="O66" s="57" t="str">
        <f t="shared" si="13"/>
        <v/>
      </c>
      <c r="P66" s="57" t="str">
        <f t="shared" si="14"/>
        <v/>
      </c>
      <c r="Q66" s="57" t="str">
        <f t="shared" si="15"/>
        <v/>
      </c>
      <c r="R66" s="57" t="str">
        <f t="shared" si="16"/>
        <v/>
      </c>
      <c r="S66" s="57" t="str">
        <f t="shared" si="17"/>
        <v/>
      </c>
      <c r="T66" s="57" t="str">
        <f t="shared" si="18"/>
        <v/>
      </c>
      <c r="U66" s="57" t="str">
        <f t="shared" si="19"/>
        <v/>
      </c>
      <c r="V66" s="58" t="str">
        <f t="shared" si="20"/>
        <v/>
      </c>
    </row>
    <row r="67" spans="2:22" ht="20.100000000000001" customHeight="1" x14ac:dyDescent="0.2">
      <c r="B67" s="102">
        <v>51</v>
      </c>
      <c r="C67" s="57" t="str">
        <f t="shared" si="1"/>
        <v/>
      </c>
      <c r="D67" s="57" t="str">
        <f t="shared" si="2"/>
        <v/>
      </c>
      <c r="E67" s="57" t="str">
        <f t="shared" si="3"/>
        <v/>
      </c>
      <c r="F67" s="57" t="str">
        <f t="shared" si="4"/>
        <v/>
      </c>
      <c r="G67" s="57" t="str">
        <f t="shared" si="5"/>
        <v/>
      </c>
      <c r="H67" s="57" t="str">
        <f t="shared" si="6"/>
        <v/>
      </c>
      <c r="I67" s="57" t="str">
        <f t="shared" si="7"/>
        <v/>
      </c>
      <c r="J67" s="57" t="str">
        <f t="shared" si="8"/>
        <v/>
      </c>
      <c r="K67" s="57" t="str">
        <f t="shared" si="9"/>
        <v/>
      </c>
      <c r="L67" s="57" t="str">
        <f t="shared" si="10"/>
        <v/>
      </c>
      <c r="M67" s="57" t="str">
        <f t="shared" si="11"/>
        <v/>
      </c>
      <c r="N67" s="57" t="str">
        <f t="shared" si="12"/>
        <v/>
      </c>
      <c r="O67" s="57" t="str">
        <f t="shared" si="13"/>
        <v/>
      </c>
      <c r="P67" s="57" t="str">
        <f t="shared" si="14"/>
        <v/>
      </c>
      <c r="Q67" s="57" t="str">
        <f t="shared" si="15"/>
        <v/>
      </c>
      <c r="R67" s="57" t="str">
        <f t="shared" si="16"/>
        <v/>
      </c>
      <c r="S67" s="57" t="str">
        <f t="shared" si="17"/>
        <v/>
      </c>
      <c r="T67" s="57" t="str">
        <f t="shared" si="18"/>
        <v/>
      </c>
      <c r="U67" s="57" t="str">
        <f t="shared" si="19"/>
        <v/>
      </c>
      <c r="V67" s="58" t="str">
        <f t="shared" si="20"/>
        <v/>
      </c>
    </row>
    <row r="68" spans="2:22" ht="20.100000000000001" customHeight="1" x14ac:dyDescent="0.2">
      <c r="B68" s="102">
        <v>52</v>
      </c>
      <c r="C68" s="57" t="str">
        <f t="shared" si="1"/>
        <v/>
      </c>
      <c r="D68" s="57" t="str">
        <f t="shared" si="2"/>
        <v/>
      </c>
      <c r="E68" s="57" t="str">
        <f t="shared" si="3"/>
        <v/>
      </c>
      <c r="F68" s="57" t="str">
        <f t="shared" si="4"/>
        <v/>
      </c>
      <c r="G68" s="57" t="str">
        <f t="shared" si="5"/>
        <v/>
      </c>
      <c r="H68" s="57" t="str">
        <f t="shared" si="6"/>
        <v/>
      </c>
      <c r="I68" s="57" t="str">
        <f t="shared" si="7"/>
        <v/>
      </c>
      <c r="J68" s="57" t="str">
        <f t="shared" si="8"/>
        <v/>
      </c>
      <c r="K68" s="57" t="str">
        <f t="shared" si="9"/>
        <v/>
      </c>
      <c r="L68" s="57" t="str">
        <f t="shared" si="10"/>
        <v/>
      </c>
      <c r="M68" s="57" t="str">
        <f t="shared" si="11"/>
        <v/>
      </c>
      <c r="N68" s="57" t="str">
        <f t="shared" si="12"/>
        <v/>
      </c>
      <c r="O68" s="57" t="str">
        <f t="shared" si="13"/>
        <v/>
      </c>
      <c r="P68" s="57" t="str">
        <f t="shared" si="14"/>
        <v/>
      </c>
      <c r="Q68" s="57" t="str">
        <f t="shared" si="15"/>
        <v/>
      </c>
      <c r="R68" s="57" t="str">
        <f t="shared" si="16"/>
        <v/>
      </c>
      <c r="S68" s="57" t="str">
        <f t="shared" si="17"/>
        <v/>
      </c>
      <c r="T68" s="57" t="str">
        <f t="shared" si="18"/>
        <v/>
      </c>
      <c r="U68" s="57" t="str">
        <f t="shared" si="19"/>
        <v/>
      </c>
      <c r="V68" s="58" t="str">
        <f t="shared" si="20"/>
        <v/>
      </c>
    </row>
    <row r="69" spans="2:22" ht="20.100000000000001" customHeight="1" x14ac:dyDescent="0.2">
      <c r="B69" s="102">
        <v>53</v>
      </c>
      <c r="C69" s="57" t="str">
        <f t="shared" si="1"/>
        <v/>
      </c>
      <c r="D69" s="57" t="str">
        <f t="shared" si="2"/>
        <v/>
      </c>
      <c r="E69" s="57" t="str">
        <f t="shared" si="3"/>
        <v/>
      </c>
      <c r="F69" s="57" t="str">
        <f t="shared" si="4"/>
        <v/>
      </c>
      <c r="G69" s="57" t="str">
        <f t="shared" si="5"/>
        <v/>
      </c>
      <c r="H69" s="57" t="str">
        <f t="shared" si="6"/>
        <v/>
      </c>
      <c r="I69" s="57" t="str">
        <f t="shared" si="7"/>
        <v/>
      </c>
      <c r="J69" s="57" t="str">
        <f t="shared" si="8"/>
        <v/>
      </c>
      <c r="K69" s="57" t="str">
        <f t="shared" si="9"/>
        <v/>
      </c>
      <c r="L69" s="57" t="str">
        <f t="shared" si="10"/>
        <v/>
      </c>
      <c r="M69" s="57" t="str">
        <f t="shared" si="11"/>
        <v/>
      </c>
      <c r="N69" s="57" t="str">
        <f t="shared" si="12"/>
        <v/>
      </c>
      <c r="O69" s="57" t="str">
        <f t="shared" si="13"/>
        <v/>
      </c>
      <c r="P69" s="57" t="str">
        <f t="shared" si="14"/>
        <v/>
      </c>
      <c r="Q69" s="57" t="str">
        <f t="shared" si="15"/>
        <v/>
      </c>
      <c r="R69" s="57" t="str">
        <f t="shared" si="16"/>
        <v/>
      </c>
      <c r="S69" s="57" t="str">
        <f t="shared" si="17"/>
        <v/>
      </c>
      <c r="T69" s="57" t="str">
        <f t="shared" si="18"/>
        <v/>
      </c>
      <c r="U69" s="57" t="str">
        <f t="shared" si="19"/>
        <v/>
      </c>
      <c r="V69" s="58" t="str">
        <f t="shared" si="20"/>
        <v/>
      </c>
    </row>
    <row r="70" spans="2:22" ht="20.100000000000001" customHeight="1" x14ac:dyDescent="0.2">
      <c r="B70" s="102">
        <v>54</v>
      </c>
      <c r="C70" s="57" t="str">
        <f t="shared" si="1"/>
        <v/>
      </c>
      <c r="D70" s="57" t="str">
        <f t="shared" si="2"/>
        <v/>
      </c>
      <c r="E70" s="57" t="str">
        <f t="shared" si="3"/>
        <v/>
      </c>
      <c r="F70" s="57" t="str">
        <f t="shared" si="4"/>
        <v/>
      </c>
      <c r="G70" s="57" t="str">
        <f t="shared" si="5"/>
        <v/>
      </c>
      <c r="H70" s="57" t="str">
        <f t="shared" si="6"/>
        <v/>
      </c>
      <c r="I70" s="57" t="str">
        <f t="shared" si="7"/>
        <v/>
      </c>
      <c r="J70" s="57" t="str">
        <f t="shared" si="8"/>
        <v/>
      </c>
      <c r="K70" s="57" t="str">
        <f t="shared" si="9"/>
        <v/>
      </c>
      <c r="L70" s="57" t="str">
        <f t="shared" si="10"/>
        <v/>
      </c>
      <c r="M70" s="57" t="str">
        <f t="shared" si="11"/>
        <v/>
      </c>
      <c r="N70" s="57" t="str">
        <f t="shared" si="12"/>
        <v/>
      </c>
      <c r="O70" s="57" t="str">
        <f t="shared" si="13"/>
        <v/>
      </c>
      <c r="P70" s="57" t="str">
        <f t="shared" si="14"/>
        <v/>
      </c>
      <c r="Q70" s="57" t="str">
        <f t="shared" si="15"/>
        <v/>
      </c>
      <c r="R70" s="57" t="str">
        <f t="shared" si="16"/>
        <v/>
      </c>
      <c r="S70" s="57" t="str">
        <f t="shared" si="17"/>
        <v/>
      </c>
      <c r="T70" s="57" t="str">
        <f t="shared" si="18"/>
        <v/>
      </c>
      <c r="U70" s="57" t="str">
        <f t="shared" si="19"/>
        <v/>
      </c>
      <c r="V70" s="58" t="str">
        <f t="shared" si="20"/>
        <v/>
      </c>
    </row>
    <row r="71" spans="2:22" ht="20.100000000000001" customHeight="1" x14ac:dyDescent="0.2">
      <c r="B71" s="102">
        <v>55</v>
      </c>
      <c r="C71" s="57" t="str">
        <f t="shared" si="1"/>
        <v/>
      </c>
      <c r="D71" s="57" t="str">
        <f t="shared" si="2"/>
        <v/>
      </c>
      <c r="E71" s="57" t="str">
        <f t="shared" si="3"/>
        <v/>
      </c>
      <c r="F71" s="57" t="str">
        <f t="shared" si="4"/>
        <v/>
      </c>
      <c r="G71" s="57" t="str">
        <f t="shared" si="5"/>
        <v/>
      </c>
      <c r="H71" s="57" t="str">
        <f t="shared" si="6"/>
        <v/>
      </c>
      <c r="I71" s="57" t="str">
        <f t="shared" si="7"/>
        <v/>
      </c>
      <c r="J71" s="57" t="str">
        <f t="shared" si="8"/>
        <v/>
      </c>
      <c r="K71" s="57" t="str">
        <f t="shared" si="9"/>
        <v/>
      </c>
      <c r="L71" s="57" t="str">
        <f t="shared" si="10"/>
        <v/>
      </c>
      <c r="M71" s="57" t="str">
        <f t="shared" si="11"/>
        <v/>
      </c>
      <c r="N71" s="57" t="str">
        <f t="shared" si="12"/>
        <v/>
      </c>
      <c r="O71" s="57" t="str">
        <f t="shared" si="13"/>
        <v/>
      </c>
      <c r="P71" s="57" t="str">
        <f t="shared" si="14"/>
        <v/>
      </c>
      <c r="Q71" s="57" t="str">
        <f t="shared" si="15"/>
        <v/>
      </c>
      <c r="R71" s="57" t="str">
        <f t="shared" si="16"/>
        <v/>
      </c>
      <c r="S71" s="57" t="str">
        <f t="shared" si="17"/>
        <v/>
      </c>
      <c r="T71" s="57" t="str">
        <f t="shared" si="18"/>
        <v/>
      </c>
      <c r="U71" s="57" t="str">
        <f t="shared" si="19"/>
        <v/>
      </c>
      <c r="V71" s="58" t="str">
        <f t="shared" si="20"/>
        <v/>
      </c>
    </row>
    <row r="72" spans="2:22" ht="20.100000000000001" customHeight="1" x14ac:dyDescent="0.2">
      <c r="B72" s="102">
        <v>56</v>
      </c>
      <c r="C72" s="57" t="str">
        <f t="shared" si="1"/>
        <v/>
      </c>
      <c r="D72" s="57" t="str">
        <f t="shared" si="2"/>
        <v/>
      </c>
      <c r="E72" s="57" t="str">
        <f t="shared" si="3"/>
        <v/>
      </c>
      <c r="F72" s="57" t="str">
        <f t="shared" si="4"/>
        <v/>
      </c>
      <c r="G72" s="57" t="str">
        <f t="shared" si="5"/>
        <v/>
      </c>
      <c r="H72" s="57" t="str">
        <f t="shared" si="6"/>
        <v/>
      </c>
      <c r="I72" s="57" t="str">
        <f t="shared" si="7"/>
        <v/>
      </c>
      <c r="J72" s="57" t="str">
        <f t="shared" si="8"/>
        <v/>
      </c>
      <c r="K72" s="57" t="str">
        <f t="shared" si="9"/>
        <v/>
      </c>
      <c r="L72" s="57" t="str">
        <f t="shared" si="10"/>
        <v/>
      </c>
      <c r="M72" s="57" t="str">
        <f t="shared" si="11"/>
        <v/>
      </c>
      <c r="N72" s="57" t="str">
        <f t="shared" si="12"/>
        <v/>
      </c>
      <c r="O72" s="57" t="str">
        <f t="shared" si="13"/>
        <v/>
      </c>
      <c r="P72" s="57" t="str">
        <f t="shared" si="14"/>
        <v/>
      </c>
      <c r="Q72" s="57" t="str">
        <f t="shared" si="15"/>
        <v/>
      </c>
      <c r="R72" s="57" t="str">
        <f t="shared" si="16"/>
        <v/>
      </c>
      <c r="S72" s="57" t="str">
        <f t="shared" si="17"/>
        <v/>
      </c>
      <c r="T72" s="57" t="str">
        <f t="shared" si="18"/>
        <v/>
      </c>
      <c r="U72" s="57" t="str">
        <f t="shared" si="19"/>
        <v/>
      </c>
      <c r="V72" s="58" t="str">
        <f t="shared" si="20"/>
        <v/>
      </c>
    </row>
    <row r="73" spans="2:22" ht="20.100000000000001" customHeight="1" x14ac:dyDescent="0.2">
      <c r="B73" s="102">
        <v>57</v>
      </c>
      <c r="C73" s="57" t="str">
        <f t="shared" si="1"/>
        <v/>
      </c>
      <c r="D73" s="57" t="str">
        <f t="shared" si="2"/>
        <v/>
      </c>
      <c r="E73" s="57" t="str">
        <f t="shared" si="3"/>
        <v/>
      </c>
      <c r="F73" s="57" t="str">
        <f t="shared" si="4"/>
        <v/>
      </c>
      <c r="G73" s="57" t="str">
        <f t="shared" si="5"/>
        <v/>
      </c>
      <c r="H73" s="57" t="str">
        <f t="shared" si="6"/>
        <v/>
      </c>
      <c r="I73" s="57" t="str">
        <f t="shared" si="7"/>
        <v/>
      </c>
      <c r="J73" s="57" t="str">
        <f t="shared" si="8"/>
        <v/>
      </c>
      <c r="K73" s="57" t="str">
        <f t="shared" si="9"/>
        <v/>
      </c>
      <c r="L73" s="57" t="str">
        <f t="shared" si="10"/>
        <v/>
      </c>
      <c r="M73" s="57" t="str">
        <f t="shared" si="11"/>
        <v/>
      </c>
      <c r="N73" s="57" t="str">
        <f t="shared" si="12"/>
        <v/>
      </c>
      <c r="O73" s="57" t="str">
        <f t="shared" si="13"/>
        <v/>
      </c>
      <c r="P73" s="57" t="str">
        <f t="shared" si="14"/>
        <v/>
      </c>
      <c r="Q73" s="57" t="str">
        <f t="shared" si="15"/>
        <v/>
      </c>
      <c r="R73" s="57" t="str">
        <f t="shared" si="16"/>
        <v/>
      </c>
      <c r="S73" s="57" t="str">
        <f t="shared" si="17"/>
        <v/>
      </c>
      <c r="T73" s="57" t="str">
        <f t="shared" si="18"/>
        <v/>
      </c>
      <c r="U73" s="57" t="str">
        <f t="shared" si="19"/>
        <v/>
      </c>
      <c r="V73" s="58" t="str">
        <f t="shared" si="20"/>
        <v/>
      </c>
    </row>
    <row r="74" spans="2:22" ht="20.100000000000001" customHeight="1" x14ac:dyDescent="0.2">
      <c r="B74" s="102">
        <v>58</v>
      </c>
      <c r="C74" s="57" t="str">
        <f t="shared" si="1"/>
        <v/>
      </c>
      <c r="D74" s="57" t="str">
        <f t="shared" si="2"/>
        <v/>
      </c>
      <c r="E74" s="57" t="str">
        <f t="shared" si="3"/>
        <v/>
      </c>
      <c r="F74" s="57" t="str">
        <f t="shared" si="4"/>
        <v/>
      </c>
      <c r="G74" s="57" t="str">
        <f t="shared" si="5"/>
        <v/>
      </c>
      <c r="H74" s="57" t="str">
        <f t="shared" si="6"/>
        <v/>
      </c>
      <c r="I74" s="57" t="str">
        <f t="shared" si="7"/>
        <v/>
      </c>
      <c r="J74" s="57" t="str">
        <f t="shared" si="8"/>
        <v/>
      </c>
      <c r="K74" s="57" t="str">
        <f t="shared" si="9"/>
        <v/>
      </c>
      <c r="L74" s="57" t="str">
        <f t="shared" si="10"/>
        <v/>
      </c>
      <c r="M74" s="57" t="str">
        <f t="shared" si="11"/>
        <v/>
      </c>
      <c r="N74" s="57" t="str">
        <f t="shared" si="12"/>
        <v/>
      </c>
      <c r="O74" s="57" t="str">
        <f t="shared" si="13"/>
        <v/>
      </c>
      <c r="P74" s="57" t="str">
        <f t="shared" si="14"/>
        <v/>
      </c>
      <c r="Q74" s="57" t="str">
        <f t="shared" si="15"/>
        <v/>
      </c>
      <c r="R74" s="57" t="str">
        <f t="shared" si="16"/>
        <v/>
      </c>
      <c r="S74" s="57" t="str">
        <f t="shared" si="17"/>
        <v/>
      </c>
      <c r="T74" s="57" t="str">
        <f t="shared" si="18"/>
        <v/>
      </c>
      <c r="U74" s="57" t="str">
        <f t="shared" si="19"/>
        <v/>
      </c>
      <c r="V74" s="58" t="str">
        <f t="shared" si="20"/>
        <v/>
      </c>
    </row>
    <row r="75" spans="2:22" ht="20.100000000000001" customHeight="1" x14ac:dyDescent="0.2">
      <c r="B75" s="102">
        <v>59</v>
      </c>
      <c r="C75" s="57" t="str">
        <f t="shared" si="1"/>
        <v/>
      </c>
      <c r="D75" s="57" t="str">
        <f t="shared" si="2"/>
        <v/>
      </c>
      <c r="E75" s="57" t="str">
        <f t="shared" si="3"/>
        <v/>
      </c>
      <c r="F75" s="57" t="str">
        <f t="shared" si="4"/>
        <v/>
      </c>
      <c r="G75" s="57" t="str">
        <f t="shared" si="5"/>
        <v/>
      </c>
      <c r="H75" s="57" t="str">
        <f t="shared" si="6"/>
        <v/>
      </c>
      <c r="I75" s="57" t="str">
        <f t="shared" si="7"/>
        <v/>
      </c>
      <c r="J75" s="57" t="str">
        <f t="shared" si="8"/>
        <v/>
      </c>
      <c r="K75" s="57" t="str">
        <f t="shared" si="9"/>
        <v/>
      </c>
      <c r="L75" s="57" t="str">
        <f t="shared" si="10"/>
        <v/>
      </c>
      <c r="M75" s="57" t="str">
        <f t="shared" si="11"/>
        <v/>
      </c>
      <c r="N75" s="57" t="str">
        <f t="shared" si="12"/>
        <v/>
      </c>
      <c r="O75" s="57" t="str">
        <f t="shared" si="13"/>
        <v/>
      </c>
      <c r="P75" s="57" t="str">
        <f t="shared" si="14"/>
        <v/>
      </c>
      <c r="Q75" s="57" t="str">
        <f t="shared" si="15"/>
        <v/>
      </c>
      <c r="R75" s="57" t="str">
        <f t="shared" si="16"/>
        <v/>
      </c>
      <c r="S75" s="57" t="str">
        <f t="shared" si="17"/>
        <v/>
      </c>
      <c r="T75" s="57" t="str">
        <f t="shared" si="18"/>
        <v/>
      </c>
      <c r="U75" s="57" t="str">
        <f t="shared" si="19"/>
        <v/>
      </c>
      <c r="V75" s="58" t="str">
        <f t="shared" si="20"/>
        <v/>
      </c>
    </row>
    <row r="76" spans="2:22" ht="20.100000000000001" customHeight="1" x14ac:dyDescent="0.2">
      <c r="B76" s="102">
        <v>60</v>
      </c>
      <c r="C76" s="57" t="str">
        <f t="shared" si="1"/>
        <v/>
      </c>
      <c r="D76" s="57" t="str">
        <f t="shared" si="2"/>
        <v/>
      </c>
      <c r="E76" s="57" t="str">
        <f t="shared" si="3"/>
        <v/>
      </c>
      <c r="F76" s="57" t="str">
        <f t="shared" si="4"/>
        <v/>
      </c>
      <c r="G76" s="57" t="str">
        <f t="shared" si="5"/>
        <v/>
      </c>
      <c r="H76" s="57" t="str">
        <f t="shared" si="6"/>
        <v/>
      </c>
      <c r="I76" s="57" t="str">
        <f t="shared" si="7"/>
        <v/>
      </c>
      <c r="J76" s="57" t="str">
        <f t="shared" si="8"/>
        <v/>
      </c>
      <c r="K76" s="57" t="str">
        <f t="shared" si="9"/>
        <v/>
      </c>
      <c r="L76" s="57" t="str">
        <f t="shared" si="10"/>
        <v/>
      </c>
      <c r="M76" s="57" t="str">
        <f t="shared" si="11"/>
        <v/>
      </c>
      <c r="N76" s="57" t="str">
        <f t="shared" si="12"/>
        <v/>
      </c>
      <c r="O76" s="57" t="str">
        <f t="shared" si="13"/>
        <v/>
      </c>
      <c r="P76" s="57" t="str">
        <f t="shared" si="14"/>
        <v/>
      </c>
      <c r="Q76" s="57" t="str">
        <f t="shared" si="15"/>
        <v/>
      </c>
      <c r="R76" s="57" t="str">
        <f t="shared" si="16"/>
        <v/>
      </c>
      <c r="S76" s="57" t="str">
        <f t="shared" si="17"/>
        <v/>
      </c>
      <c r="T76" s="57" t="str">
        <f t="shared" si="18"/>
        <v/>
      </c>
      <c r="U76" s="57" t="str">
        <f t="shared" si="19"/>
        <v/>
      </c>
      <c r="V76" s="58" t="str">
        <f t="shared" si="20"/>
        <v/>
      </c>
    </row>
    <row r="77" spans="2:22" ht="20.100000000000001" customHeight="1" x14ac:dyDescent="0.2">
      <c r="B77" s="102">
        <v>61</v>
      </c>
      <c r="C77" s="57" t="str">
        <f t="shared" si="1"/>
        <v/>
      </c>
      <c r="D77" s="57" t="str">
        <f t="shared" si="2"/>
        <v/>
      </c>
      <c r="E77" s="57" t="str">
        <f t="shared" si="3"/>
        <v/>
      </c>
      <c r="F77" s="57" t="str">
        <f t="shared" si="4"/>
        <v/>
      </c>
      <c r="G77" s="57" t="str">
        <f t="shared" si="5"/>
        <v/>
      </c>
      <c r="H77" s="57" t="str">
        <f t="shared" si="6"/>
        <v/>
      </c>
      <c r="I77" s="57" t="str">
        <f t="shared" si="7"/>
        <v/>
      </c>
      <c r="J77" s="57" t="str">
        <f t="shared" si="8"/>
        <v/>
      </c>
      <c r="K77" s="57" t="str">
        <f t="shared" si="9"/>
        <v/>
      </c>
      <c r="L77" s="57" t="str">
        <f t="shared" si="10"/>
        <v/>
      </c>
      <c r="M77" s="57" t="str">
        <f t="shared" si="11"/>
        <v/>
      </c>
      <c r="N77" s="57" t="str">
        <f t="shared" si="12"/>
        <v/>
      </c>
      <c r="O77" s="57" t="str">
        <f t="shared" si="13"/>
        <v/>
      </c>
      <c r="P77" s="57" t="str">
        <f t="shared" si="14"/>
        <v/>
      </c>
      <c r="Q77" s="57" t="str">
        <f t="shared" si="15"/>
        <v/>
      </c>
      <c r="R77" s="57" t="str">
        <f t="shared" si="16"/>
        <v/>
      </c>
      <c r="S77" s="57" t="str">
        <f t="shared" si="17"/>
        <v/>
      </c>
      <c r="T77" s="57" t="str">
        <f t="shared" si="18"/>
        <v/>
      </c>
      <c r="U77" s="57" t="str">
        <f t="shared" si="19"/>
        <v/>
      </c>
      <c r="V77" s="58" t="str">
        <f t="shared" si="20"/>
        <v/>
      </c>
    </row>
    <row r="78" spans="2:22" ht="20.100000000000001" customHeight="1" x14ac:dyDescent="0.2">
      <c r="B78" s="102">
        <v>62</v>
      </c>
      <c r="C78" s="57" t="str">
        <f t="shared" si="1"/>
        <v/>
      </c>
      <c r="D78" s="57" t="str">
        <f t="shared" si="2"/>
        <v/>
      </c>
      <c r="E78" s="57" t="str">
        <f t="shared" si="3"/>
        <v/>
      </c>
      <c r="F78" s="57" t="str">
        <f t="shared" si="4"/>
        <v/>
      </c>
      <c r="G78" s="57" t="str">
        <f t="shared" si="5"/>
        <v/>
      </c>
      <c r="H78" s="57" t="str">
        <f t="shared" si="6"/>
        <v/>
      </c>
      <c r="I78" s="57" t="str">
        <f t="shared" si="7"/>
        <v/>
      </c>
      <c r="J78" s="57" t="str">
        <f t="shared" si="8"/>
        <v/>
      </c>
      <c r="K78" s="57" t="str">
        <f t="shared" si="9"/>
        <v/>
      </c>
      <c r="L78" s="57" t="str">
        <f t="shared" si="10"/>
        <v/>
      </c>
      <c r="M78" s="57" t="str">
        <f t="shared" si="11"/>
        <v/>
      </c>
      <c r="N78" s="57" t="str">
        <f t="shared" si="12"/>
        <v/>
      </c>
      <c r="O78" s="57" t="str">
        <f t="shared" si="13"/>
        <v/>
      </c>
      <c r="P78" s="57" t="str">
        <f t="shared" si="14"/>
        <v/>
      </c>
      <c r="Q78" s="57" t="str">
        <f t="shared" si="15"/>
        <v/>
      </c>
      <c r="R78" s="57" t="str">
        <f t="shared" si="16"/>
        <v/>
      </c>
      <c r="S78" s="57" t="str">
        <f t="shared" si="17"/>
        <v/>
      </c>
      <c r="T78" s="57" t="str">
        <f t="shared" si="18"/>
        <v/>
      </c>
      <c r="U78" s="57" t="str">
        <f t="shared" si="19"/>
        <v/>
      </c>
      <c r="V78" s="58" t="str">
        <f t="shared" si="20"/>
        <v/>
      </c>
    </row>
    <row r="79" spans="2:22" ht="20.100000000000001" customHeight="1" x14ac:dyDescent="0.2">
      <c r="B79" s="102">
        <v>63</v>
      </c>
      <c r="C79" s="57" t="str">
        <f t="shared" si="1"/>
        <v/>
      </c>
      <c r="D79" s="57" t="str">
        <f t="shared" si="2"/>
        <v/>
      </c>
      <c r="E79" s="57" t="str">
        <f t="shared" si="3"/>
        <v/>
      </c>
      <c r="F79" s="57" t="str">
        <f t="shared" si="4"/>
        <v/>
      </c>
      <c r="G79" s="57" t="str">
        <f t="shared" si="5"/>
        <v/>
      </c>
      <c r="H79" s="57" t="str">
        <f t="shared" si="6"/>
        <v/>
      </c>
      <c r="I79" s="57" t="str">
        <f t="shared" si="7"/>
        <v/>
      </c>
      <c r="J79" s="57" t="str">
        <f t="shared" si="8"/>
        <v/>
      </c>
      <c r="K79" s="57" t="str">
        <f t="shared" si="9"/>
        <v/>
      </c>
      <c r="L79" s="57" t="str">
        <f t="shared" si="10"/>
        <v/>
      </c>
      <c r="M79" s="57" t="str">
        <f t="shared" si="11"/>
        <v/>
      </c>
      <c r="N79" s="57" t="str">
        <f t="shared" si="12"/>
        <v/>
      </c>
      <c r="O79" s="57" t="str">
        <f t="shared" si="13"/>
        <v/>
      </c>
      <c r="P79" s="57" t="str">
        <f t="shared" si="14"/>
        <v/>
      </c>
      <c r="Q79" s="57" t="str">
        <f t="shared" si="15"/>
        <v/>
      </c>
      <c r="R79" s="57" t="str">
        <f t="shared" si="16"/>
        <v/>
      </c>
      <c r="S79" s="57" t="str">
        <f t="shared" si="17"/>
        <v/>
      </c>
      <c r="T79" s="57" t="str">
        <f t="shared" si="18"/>
        <v/>
      </c>
      <c r="U79" s="57" t="str">
        <f t="shared" si="19"/>
        <v/>
      </c>
      <c r="V79" s="58" t="str">
        <f t="shared" si="20"/>
        <v/>
      </c>
    </row>
    <row r="80" spans="2:22" ht="20.100000000000001" customHeight="1" x14ac:dyDescent="0.2">
      <c r="B80" s="102">
        <v>64</v>
      </c>
      <c r="C80" s="57" t="str">
        <f t="shared" si="1"/>
        <v/>
      </c>
      <c r="D80" s="57" t="str">
        <f t="shared" si="2"/>
        <v/>
      </c>
      <c r="E80" s="57" t="str">
        <f t="shared" si="3"/>
        <v/>
      </c>
      <c r="F80" s="57" t="str">
        <f t="shared" si="4"/>
        <v/>
      </c>
      <c r="G80" s="57" t="str">
        <f t="shared" si="5"/>
        <v/>
      </c>
      <c r="H80" s="57" t="str">
        <f t="shared" si="6"/>
        <v/>
      </c>
      <c r="I80" s="57" t="str">
        <f t="shared" si="7"/>
        <v/>
      </c>
      <c r="J80" s="57" t="str">
        <f t="shared" si="8"/>
        <v/>
      </c>
      <c r="K80" s="57" t="str">
        <f t="shared" si="9"/>
        <v/>
      </c>
      <c r="L80" s="57" t="str">
        <f t="shared" si="10"/>
        <v/>
      </c>
      <c r="M80" s="57" t="str">
        <f t="shared" si="11"/>
        <v/>
      </c>
      <c r="N80" s="57" t="str">
        <f t="shared" si="12"/>
        <v/>
      </c>
      <c r="O80" s="57" t="str">
        <f t="shared" si="13"/>
        <v/>
      </c>
      <c r="P80" s="57" t="str">
        <f t="shared" si="14"/>
        <v/>
      </c>
      <c r="Q80" s="57" t="str">
        <f t="shared" si="15"/>
        <v/>
      </c>
      <c r="R80" s="57" t="str">
        <f t="shared" si="16"/>
        <v/>
      </c>
      <c r="S80" s="57" t="str">
        <f t="shared" si="17"/>
        <v/>
      </c>
      <c r="T80" s="57" t="str">
        <f t="shared" si="18"/>
        <v/>
      </c>
      <c r="U80" s="57" t="str">
        <f t="shared" si="19"/>
        <v/>
      </c>
      <c r="V80" s="58" t="str">
        <f t="shared" si="20"/>
        <v/>
      </c>
    </row>
    <row r="81" spans="2:22" ht="20.100000000000001" customHeight="1" x14ac:dyDescent="0.2">
      <c r="B81" s="102">
        <v>65</v>
      </c>
      <c r="C81" s="57" t="str">
        <f t="shared" si="1"/>
        <v/>
      </c>
      <c r="D81" s="57" t="str">
        <f t="shared" si="2"/>
        <v/>
      </c>
      <c r="E81" s="57" t="str">
        <f t="shared" si="3"/>
        <v/>
      </c>
      <c r="F81" s="57" t="str">
        <f t="shared" si="4"/>
        <v/>
      </c>
      <c r="G81" s="57" t="str">
        <f t="shared" si="5"/>
        <v/>
      </c>
      <c r="H81" s="57" t="str">
        <f t="shared" si="6"/>
        <v/>
      </c>
      <c r="I81" s="57" t="str">
        <f t="shared" si="7"/>
        <v/>
      </c>
      <c r="J81" s="57" t="str">
        <f t="shared" si="8"/>
        <v/>
      </c>
      <c r="K81" s="57" t="str">
        <f t="shared" si="9"/>
        <v/>
      </c>
      <c r="L81" s="57" t="str">
        <f t="shared" si="10"/>
        <v/>
      </c>
      <c r="M81" s="57" t="str">
        <f t="shared" si="11"/>
        <v/>
      </c>
      <c r="N81" s="57" t="str">
        <f t="shared" si="12"/>
        <v/>
      </c>
      <c r="O81" s="57" t="str">
        <f t="shared" si="13"/>
        <v/>
      </c>
      <c r="P81" s="57" t="str">
        <f t="shared" si="14"/>
        <v/>
      </c>
      <c r="Q81" s="57" t="str">
        <f t="shared" si="15"/>
        <v/>
      </c>
      <c r="R81" s="57" t="str">
        <f t="shared" si="16"/>
        <v/>
      </c>
      <c r="S81" s="57" t="str">
        <f t="shared" si="17"/>
        <v/>
      </c>
      <c r="T81" s="57" t="str">
        <f t="shared" si="18"/>
        <v/>
      </c>
      <c r="U81" s="57" t="str">
        <f t="shared" si="19"/>
        <v/>
      </c>
      <c r="V81" s="58" t="str">
        <f t="shared" si="20"/>
        <v/>
      </c>
    </row>
    <row r="82" spans="2:22" ht="20.100000000000001" customHeight="1" x14ac:dyDescent="0.2">
      <c r="B82" s="102">
        <v>66</v>
      </c>
      <c r="C82" s="57" t="str">
        <f t="shared" ref="C82:C86" si="21">IF(C$10="","",IF($B82=1,C$10,IF($B82&lt;=C$13*$M$4+1,C81+C$12,IF($B82&lt;=C$16*$M$4+1,C81+C$15,""))))</f>
        <v/>
      </c>
      <c r="D82" s="57" t="str">
        <f t="shared" ref="D82:D86" si="22">IF(D$10="","",IF($B82=1,D$10,IF($B82&lt;=D$13*$M$4+1,D81+D$12,IF($B82&lt;=D$16*$M$4+1,D81+D$15,""))))</f>
        <v/>
      </c>
      <c r="E82" s="57" t="str">
        <f t="shared" ref="E82:E86" si="23">IF(E$10="","",IF($B82=1,E$10,IF($B82&lt;=E$13*$M$4+1,E81+E$12,IF($B82&lt;=E$16*$M$4+1,E81+E$15,""))))</f>
        <v/>
      </c>
      <c r="F82" s="57" t="str">
        <f t="shared" ref="F82:F86" si="24">IF(F$10="","",IF($B82=1,F$10,IF($B82&lt;=F$13*$M$4+1,F81+F$12,IF($B82&lt;=F$16*$M$4+1,F81+F$15,""))))</f>
        <v/>
      </c>
      <c r="G82" s="57" t="str">
        <f t="shared" ref="G82:G86" si="25">IF(G$10="","",IF($B82=1,G$10,IF($B82&lt;=G$13*$M$4+1,G81+G$12,IF($B82&lt;=G$16*$M$4+1,G81+G$15,""))))</f>
        <v/>
      </c>
      <c r="H82" s="57" t="str">
        <f t="shared" ref="H82:H86" si="26">IF(H$10="","",IF($B82=1,H$10,IF($B82&lt;=H$13*$M$4+1,H81+H$12,IF($B82&lt;=H$16*$M$4+1,H81+H$15,""))))</f>
        <v/>
      </c>
      <c r="I82" s="57" t="str">
        <f t="shared" ref="I82:I86" si="27">IF(I$10="","",IF($B82=1,I$10,IF($B82&lt;=I$13*$M$4+1,I81+I$12,IF($B82&lt;=I$16*$M$4+1,I81+I$15,""))))</f>
        <v/>
      </c>
      <c r="J82" s="57" t="str">
        <f t="shared" ref="J82:J86" si="28">IF(J$10="","",IF($B82=1,J$10,IF($B82&lt;=J$13*$M$4+1,J81+J$12,IF($B82&lt;=J$16*$M$4+1,J81+J$15,""))))</f>
        <v/>
      </c>
      <c r="K82" s="57" t="str">
        <f t="shared" ref="K82:K86" si="29">IF(K$10="","",IF($B82=1,K$10,IF($B82&lt;=K$13*$M$4+1,K81+K$12,IF($B82&lt;=K$16*$M$4+1,K81+K$15,""))))</f>
        <v/>
      </c>
      <c r="L82" s="57" t="str">
        <f t="shared" ref="L82:L86" si="30">IF(L$10="","",IF($B82=1,L$10,IF($B82&lt;=L$13*$M$4+1,L81+L$12,IF($B82&lt;=L$16*$M$4+1,L81+L$15,""))))</f>
        <v/>
      </c>
      <c r="M82" s="57" t="str">
        <f t="shared" ref="M82:M86" si="31">IF(M$10="","",IF($B82=1,M$10,IF($B82&lt;=M$13*$M$4+1,M81+M$12,IF($B82&lt;=M$16*$M$4+1,M81+M$15,""))))</f>
        <v/>
      </c>
      <c r="N82" s="57" t="str">
        <f t="shared" ref="N82:N86" si="32">IF(N$10="","",IF($B82=1,N$10,IF($B82&lt;=N$13*$M$4+1,N81+N$12,IF($B82&lt;=N$16*$M$4+1,N81+N$15,""))))</f>
        <v/>
      </c>
      <c r="O82" s="57" t="str">
        <f t="shared" ref="O82:O86" si="33">IF(O$10="","",IF($B82=1,O$10,IF($B82&lt;=O$13*$M$4+1,O81+O$12,IF($B82&lt;=O$16*$M$4+1,O81+O$15,""))))</f>
        <v/>
      </c>
      <c r="P82" s="57" t="str">
        <f t="shared" ref="P82:P86" si="34">IF(P$10="","",IF($B82=1,P$10,IF($B82&lt;=P$13*$M$4+1,P81+P$12,IF($B82&lt;=P$16*$M$4+1,P81+P$15,""))))</f>
        <v/>
      </c>
      <c r="Q82" s="57" t="str">
        <f t="shared" ref="Q82:Q86" si="35">IF(Q$10="","",IF($B82=1,Q$10,IF($B82&lt;=Q$13*$M$4+1,Q81+Q$12,IF($B82&lt;=Q$16*$M$4+1,Q81+Q$15,""))))</f>
        <v/>
      </c>
      <c r="R82" s="57" t="str">
        <f t="shared" ref="R82:R86" si="36">IF(R$10="","",IF($B82=1,R$10,IF($B82&lt;=R$13*$M$4+1,R81+R$12,IF($B82&lt;=R$16*$M$4+1,R81+R$15,""))))</f>
        <v/>
      </c>
      <c r="S82" s="57" t="str">
        <f t="shared" ref="S82:S86" si="37">IF(S$10="","",IF($B82=1,S$10,IF($B82&lt;=S$13*$M$4+1,S81+S$12,IF($B82&lt;=S$16*$M$4+1,S81+S$15,""))))</f>
        <v/>
      </c>
      <c r="T82" s="57" t="str">
        <f t="shared" ref="T82:T86" si="38">IF(T$10="","",IF($B82=1,T$10,IF($B82&lt;=T$13*$M$4+1,T81+T$12,IF($B82&lt;=T$16*$M$4+1,T81+T$15,""))))</f>
        <v/>
      </c>
      <c r="U82" s="57" t="str">
        <f t="shared" ref="U82:U86" si="39">IF(U$10="","",IF($B82=1,U$10,IF($B82&lt;=U$13*$M$4+1,U81+U$12,IF($B82&lt;=U$16*$M$4+1,U81+U$15,""))))</f>
        <v/>
      </c>
      <c r="V82" s="58" t="str">
        <f t="shared" ref="V82:V86" si="40">IF(V$10="","",IF($B82=1,V$10,IF($B82&lt;=V$13*$M$4+1,V81+V$12,IF($B82&lt;=V$16*$M$4+1,V81+V$15,""))))</f>
        <v/>
      </c>
    </row>
    <row r="83" spans="2:22" ht="20.100000000000001" customHeight="1" x14ac:dyDescent="0.2">
      <c r="B83" s="102">
        <v>67</v>
      </c>
      <c r="C83" s="57" t="str">
        <f t="shared" si="21"/>
        <v/>
      </c>
      <c r="D83" s="57" t="str">
        <f t="shared" si="22"/>
        <v/>
      </c>
      <c r="E83" s="57" t="str">
        <f t="shared" si="23"/>
        <v/>
      </c>
      <c r="F83" s="57" t="str">
        <f t="shared" si="24"/>
        <v/>
      </c>
      <c r="G83" s="57" t="str">
        <f t="shared" si="25"/>
        <v/>
      </c>
      <c r="H83" s="57" t="str">
        <f t="shared" si="26"/>
        <v/>
      </c>
      <c r="I83" s="57" t="str">
        <f t="shared" si="27"/>
        <v/>
      </c>
      <c r="J83" s="57" t="str">
        <f t="shared" si="28"/>
        <v/>
      </c>
      <c r="K83" s="57" t="str">
        <f t="shared" si="29"/>
        <v/>
      </c>
      <c r="L83" s="57" t="str">
        <f t="shared" si="30"/>
        <v/>
      </c>
      <c r="M83" s="57" t="str">
        <f t="shared" si="31"/>
        <v/>
      </c>
      <c r="N83" s="57" t="str">
        <f t="shared" si="32"/>
        <v/>
      </c>
      <c r="O83" s="57" t="str">
        <f t="shared" si="33"/>
        <v/>
      </c>
      <c r="P83" s="57" t="str">
        <f t="shared" si="34"/>
        <v/>
      </c>
      <c r="Q83" s="57" t="str">
        <f t="shared" si="35"/>
        <v/>
      </c>
      <c r="R83" s="57" t="str">
        <f t="shared" si="36"/>
        <v/>
      </c>
      <c r="S83" s="57" t="str">
        <f t="shared" si="37"/>
        <v/>
      </c>
      <c r="T83" s="57" t="str">
        <f t="shared" si="38"/>
        <v/>
      </c>
      <c r="U83" s="57" t="str">
        <f t="shared" si="39"/>
        <v/>
      </c>
      <c r="V83" s="58" t="str">
        <f t="shared" si="40"/>
        <v/>
      </c>
    </row>
    <row r="84" spans="2:22" ht="20.100000000000001" customHeight="1" x14ac:dyDescent="0.2">
      <c r="B84" s="102">
        <v>68</v>
      </c>
      <c r="C84" s="57" t="str">
        <f t="shared" si="21"/>
        <v/>
      </c>
      <c r="D84" s="57" t="str">
        <f t="shared" si="22"/>
        <v/>
      </c>
      <c r="E84" s="57" t="str">
        <f t="shared" si="23"/>
        <v/>
      </c>
      <c r="F84" s="57" t="str">
        <f t="shared" si="24"/>
        <v/>
      </c>
      <c r="G84" s="57" t="str">
        <f t="shared" si="25"/>
        <v/>
      </c>
      <c r="H84" s="57" t="str">
        <f t="shared" si="26"/>
        <v/>
      </c>
      <c r="I84" s="57" t="str">
        <f t="shared" si="27"/>
        <v/>
      </c>
      <c r="J84" s="57" t="str">
        <f t="shared" si="28"/>
        <v/>
      </c>
      <c r="K84" s="57" t="str">
        <f t="shared" si="29"/>
        <v/>
      </c>
      <c r="L84" s="57" t="str">
        <f t="shared" si="30"/>
        <v/>
      </c>
      <c r="M84" s="57" t="str">
        <f t="shared" si="31"/>
        <v/>
      </c>
      <c r="N84" s="57" t="str">
        <f t="shared" si="32"/>
        <v/>
      </c>
      <c r="O84" s="57" t="str">
        <f t="shared" si="33"/>
        <v/>
      </c>
      <c r="P84" s="57" t="str">
        <f t="shared" si="34"/>
        <v/>
      </c>
      <c r="Q84" s="57" t="str">
        <f t="shared" si="35"/>
        <v/>
      </c>
      <c r="R84" s="57" t="str">
        <f t="shared" si="36"/>
        <v/>
      </c>
      <c r="S84" s="57" t="str">
        <f t="shared" si="37"/>
        <v/>
      </c>
      <c r="T84" s="57" t="str">
        <f t="shared" si="38"/>
        <v/>
      </c>
      <c r="U84" s="57" t="str">
        <f t="shared" si="39"/>
        <v/>
      </c>
      <c r="V84" s="58" t="str">
        <f t="shared" si="40"/>
        <v/>
      </c>
    </row>
    <row r="85" spans="2:22" ht="20.100000000000001" customHeight="1" x14ac:dyDescent="0.2">
      <c r="B85" s="102">
        <v>69</v>
      </c>
      <c r="C85" s="57" t="str">
        <f t="shared" si="21"/>
        <v/>
      </c>
      <c r="D85" s="57" t="str">
        <f t="shared" si="22"/>
        <v/>
      </c>
      <c r="E85" s="57" t="str">
        <f t="shared" si="23"/>
        <v/>
      </c>
      <c r="F85" s="57" t="str">
        <f t="shared" si="24"/>
        <v/>
      </c>
      <c r="G85" s="57" t="str">
        <f t="shared" si="25"/>
        <v/>
      </c>
      <c r="H85" s="57" t="str">
        <f t="shared" si="26"/>
        <v/>
      </c>
      <c r="I85" s="57" t="str">
        <f t="shared" si="27"/>
        <v/>
      </c>
      <c r="J85" s="57" t="str">
        <f t="shared" si="28"/>
        <v/>
      </c>
      <c r="K85" s="57" t="str">
        <f t="shared" si="29"/>
        <v/>
      </c>
      <c r="L85" s="57" t="str">
        <f t="shared" si="30"/>
        <v/>
      </c>
      <c r="M85" s="57" t="str">
        <f t="shared" si="31"/>
        <v/>
      </c>
      <c r="N85" s="57" t="str">
        <f t="shared" si="32"/>
        <v/>
      </c>
      <c r="O85" s="57" t="str">
        <f t="shared" si="33"/>
        <v/>
      </c>
      <c r="P85" s="57" t="str">
        <f t="shared" si="34"/>
        <v/>
      </c>
      <c r="Q85" s="57" t="str">
        <f t="shared" si="35"/>
        <v/>
      </c>
      <c r="R85" s="57" t="str">
        <f t="shared" si="36"/>
        <v/>
      </c>
      <c r="S85" s="57" t="str">
        <f t="shared" si="37"/>
        <v/>
      </c>
      <c r="T85" s="57" t="str">
        <f t="shared" si="38"/>
        <v/>
      </c>
      <c r="U85" s="57" t="str">
        <f t="shared" si="39"/>
        <v/>
      </c>
      <c r="V85" s="58" t="str">
        <f t="shared" si="40"/>
        <v/>
      </c>
    </row>
    <row r="86" spans="2:22" ht="20.100000000000001" customHeight="1" thickBot="1" x14ac:dyDescent="0.25">
      <c r="B86" s="103">
        <v>70</v>
      </c>
      <c r="C86" s="59" t="str">
        <f t="shared" si="21"/>
        <v/>
      </c>
      <c r="D86" s="59" t="str">
        <f t="shared" si="22"/>
        <v/>
      </c>
      <c r="E86" s="59" t="str">
        <f t="shared" si="23"/>
        <v/>
      </c>
      <c r="F86" s="59" t="str">
        <f t="shared" si="24"/>
        <v/>
      </c>
      <c r="G86" s="59" t="str">
        <f t="shared" si="25"/>
        <v/>
      </c>
      <c r="H86" s="59" t="str">
        <f t="shared" si="26"/>
        <v/>
      </c>
      <c r="I86" s="59" t="str">
        <f t="shared" si="27"/>
        <v/>
      </c>
      <c r="J86" s="59" t="str">
        <f t="shared" si="28"/>
        <v/>
      </c>
      <c r="K86" s="59" t="str">
        <f t="shared" si="29"/>
        <v/>
      </c>
      <c r="L86" s="59" t="str">
        <f t="shared" si="30"/>
        <v/>
      </c>
      <c r="M86" s="59" t="str">
        <f t="shared" si="31"/>
        <v/>
      </c>
      <c r="N86" s="59" t="str">
        <f t="shared" si="32"/>
        <v/>
      </c>
      <c r="O86" s="59" t="str">
        <f t="shared" si="33"/>
        <v/>
      </c>
      <c r="P86" s="59" t="str">
        <f t="shared" si="34"/>
        <v/>
      </c>
      <c r="Q86" s="59" t="str">
        <f t="shared" si="35"/>
        <v/>
      </c>
      <c r="R86" s="59" t="str">
        <f t="shared" si="36"/>
        <v/>
      </c>
      <c r="S86" s="59" t="str">
        <f t="shared" si="37"/>
        <v/>
      </c>
      <c r="T86" s="59" t="str">
        <f t="shared" si="38"/>
        <v/>
      </c>
      <c r="U86" s="59" t="str">
        <f t="shared" si="39"/>
        <v/>
      </c>
      <c r="V86" s="60" t="str">
        <f t="shared" si="40"/>
        <v/>
      </c>
    </row>
    <row r="88" spans="2:22" x14ac:dyDescent="0.2">
      <c r="C88" s="130" t="s">
        <v>100</v>
      </c>
    </row>
  </sheetData>
  <sheetProtection algorithmName="SHA-512" hashValue="VGQrRkvtnEFjmVFBhLLIBWFcxsGSFBVJeJSoBjKGb0TmsnDy0lU61PPdjEuPGbwHpQfUliNyavyzoT6rXtNYNA==" saltValue="sa+5uLEs+Jd+4BbBSRMbdg==" spinCount="100000" sheet="1" objects="1" scenarios="1"/>
  <mergeCells count="6">
    <mergeCell ref="C6:G6"/>
    <mergeCell ref="H6:L6"/>
    <mergeCell ref="M6:Q6"/>
    <mergeCell ref="R6:V6"/>
    <mergeCell ref="B4:F4"/>
    <mergeCell ref="G4:H4"/>
  </mergeCells>
  <phoneticPr fontId="3"/>
  <printOptions horizontalCentered="1"/>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6D88D-071E-4EB4-8B37-EB8E3521A0B8}">
  <sheetPr>
    <tabColor rgb="FF00FFFF"/>
  </sheetPr>
  <dimension ref="B2:V88"/>
  <sheetViews>
    <sheetView showGridLines="0" zoomScaleNormal="100" workbookViewId="0">
      <selection activeCell="M22" sqref="M22"/>
    </sheetView>
  </sheetViews>
  <sheetFormatPr defaultColWidth="9" defaultRowHeight="13.2" x14ac:dyDescent="0.2"/>
  <cols>
    <col min="1" max="1" width="2" style="2" customWidth="1"/>
    <col min="2" max="2" width="13.33203125" style="2" customWidth="1"/>
    <col min="3" max="22" width="9.88671875" style="2" customWidth="1"/>
    <col min="23" max="23" width="2" style="2" customWidth="1"/>
    <col min="24" max="16384" width="9" style="2"/>
  </cols>
  <sheetData>
    <row r="2" spans="2:22" ht="17.25" customHeight="1" thickBot="1" x14ac:dyDescent="0.25">
      <c r="B2" s="111" t="s">
        <v>164</v>
      </c>
      <c r="F2" s="1"/>
      <c r="G2" s="25"/>
      <c r="H2" s="131"/>
      <c r="I2" s="26"/>
      <c r="J2" s="131"/>
      <c r="M2" s="26" t="s">
        <v>36</v>
      </c>
    </row>
    <row r="3" spans="2:22" ht="20.25" customHeight="1" x14ac:dyDescent="0.2">
      <c r="B3" s="110"/>
      <c r="G3" s="25"/>
      <c r="I3" s="109"/>
      <c r="J3" s="131"/>
      <c r="K3" s="133" t="str">
        <f>IF('2.サラリースケールの設計'!$C$54="","",'2.サラリースケールの設計'!$C$54)</f>
        <v>標語</v>
      </c>
      <c r="L3" s="251" t="str">
        <f>IF('2.サラリースケールの設計'!$D$54="","",'2.サラリースケールの設計'!$D$54)</f>
        <v>A</v>
      </c>
      <c r="M3" s="134" t="str">
        <f>IF('2.サラリースケールの設計'!$E$54="","",'2.サラリースケールの設計'!$E$54)</f>
        <v>Ｂ</v>
      </c>
      <c r="N3" s="252" t="str">
        <f>IF('2.サラリースケールの設計'!$F$54="","",'2.サラリースケールの設計'!$F$54)</f>
        <v>C</v>
      </c>
    </row>
    <row r="4" spans="2:22" ht="26.25" customHeight="1" thickBot="1" x14ac:dyDescent="0.25">
      <c r="B4" s="300" t="str">
        <f>IF('4.事業場（２）'!$C$9="","",'4.事業場（２）'!$C$9)&amp;"賃金表"</f>
        <v>○○工場（奈良県例）賃金表</v>
      </c>
      <c r="C4" s="300"/>
      <c r="D4" s="300"/>
      <c r="E4" s="300"/>
      <c r="F4" s="300"/>
      <c r="G4" s="300" t="str">
        <f>IF('4.事業場（１）サラリースケール'!E9="","","改訂年"&amp;'4.事業場（１）サラリースケール'!$E$9&amp;"年")</f>
        <v>改訂年2024年</v>
      </c>
      <c r="H4" s="300" t="s">
        <v>224</v>
      </c>
      <c r="J4" s="131"/>
      <c r="K4" s="133" t="str">
        <f>IF('2.サラリースケールの設計'!$C$55="","",'2.サラリースケールの設計'!$C$55)</f>
        <v>昇給号数</v>
      </c>
      <c r="L4" s="251">
        <f>IF('2.サラリースケールの設計'!$D$55="","",'2.サラリースケールの設計'!$D$55)</f>
        <v>3</v>
      </c>
      <c r="M4" s="253">
        <f>IF('2.サラリースケールの設計'!$E$55="","",'2.サラリースケールの設計'!$E$55)</f>
        <v>2</v>
      </c>
      <c r="N4" s="252">
        <f>IF('2.サラリースケールの設計'!$F$55="","",'2.サラリースケールの設計'!$F$55)</f>
        <v>1</v>
      </c>
      <c r="R4" s="25"/>
      <c r="S4" s="135" t="s">
        <v>165</v>
      </c>
    </row>
    <row r="5" spans="2:22" ht="9" customHeight="1" thickBot="1" x14ac:dyDescent="0.25"/>
    <row r="6" spans="2:22" ht="21.75" customHeight="1" x14ac:dyDescent="0.2">
      <c r="B6" s="99" t="s">
        <v>24</v>
      </c>
      <c r="C6" s="294" t="str">
        <f>IF('4.事業場（１）サラリースケール'!$C$13="","",'4.事業場（１）サラリースケール'!$C$13)</f>
        <v>庶務職</v>
      </c>
      <c r="D6" s="295">
        <f>IF('2.サラリースケールの設計'!$F$30="","",'2.サラリースケールの設計'!$F$30)</f>
        <v>1130</v>
      </c>
      <c r="E6" s="295">
        <f>IF('2.サラリースケールの設計'!$F$30="","",'2.サラリースケールの設計'!$F$30)</f>
        <v>1130</v>
      </c>
      <c r="F6" s="295">
        <f>IF('2.サラリースケールの設計'!$F$30="","",'2.サラリースケールの設計'!$F$30)</f>
        <v>1130</v>
      </c>
      <c r="G6" s="296">
        <f>IF('2.サラリースケールの設計'!$F$30="","",'2.サラリースケールの設計'!$F$30)</f>
        <v>1130</v>
      </c>
      <c r="H6" s="294" t="str">
        <f>IF('4.事業場（１）サラリースケール'!$C$18="","",'4.事業場（１）サラリースケール'!$C$18)</f>
        <v>営業職</v>
      </c>
      <c r="I6" s="295">
        <f>IF('2.サラリースケールの設計'!$F$30="","",'2.サラリースケールの設計'!$F$30)</f>
        <v>1130</v>
      </c>
      <c r="J6" s="295">
        <f>IF('2.サラリースケールの設計'!$F$30="","",'2.サラリースケールの設計'!$F$30)</f>
        <v>1130</v>
      </c>
      <c r="K6" s="295">
        <f>IF('2.サラリースケールの設計'!$F$30="","",'2.サラリースケールの設計'!$F$30)</f>
        <v>1130</v>
      </c>
      <c r="L6" s="296">
        <f>IF('2.サラリースケールの設計'!$F$30="","",'2.サラリースケールの設計'!$F$30)</f>
        <v>1130</v>
      </c>
      <c r="M6" s="297" t="str">
        <f>IF('4.事業場（１）サラリースケール'!$C$23="","",'4.事業場（１）サラリースケール'!$C$23)</f>
        <v>現業職</v>
      </c>
      <c r="N6" s="298">
        <f>IF('2.サラリースケールの設計'!$F$30="","",'2.サラリースケールの設計'!$F$30)</f>
        <v>1130</v>
      </c>
      <c r="O6" s="298">
        <f>IF('2.サラリースケールの設計'!$F$30="","",'2.サラリースケールの設計'!$F$30)</f>
        <v>1130</v>
      </c>
      <c r="P6" s="298">
        <f>IF('2.サラリースケールの設計'!$F$30="","",'2.サラリースケールの設計'!$F$30)</f>
        <v>1130</v>
      </c>
      <c r="Q6" s="299">
        <f>IF('2.サラリースケールの設計'!$F$30="","",'2.サラリースケールの設計'!$F$30)</f>
        <v>1130</v>
      </c>
      <c r="R6" s="297" t="str">
        <f>IF('4.事業場（１）サラリースケール'!$C$28="","",'4.事業場（１）サラリースケール'!$C$28)</f>
        <v/>
      </c>
      <c r="S6" s="298">
        <f>IF('2.サラリースケールの設計'!$F$30="","",'2.サラリースケールの設計'!$F$30)</f>
        <v>1130</v>
      </c>
      <c r="T6" s="298">
        <f>IF('2.サラリースケールの設計'!$F$30="","",'2.サラリースケールの設計'!$F$30)</f>
        <v>1130</v>
      </c>
      <c r="U6" s="298">
        <f>IF('2.サラリースケールの設計'!$F$30="","",'2.サラリースケールの設計'!$F$30)</f>
        <v>1130</v>
      </c>
      <c r="V6" s="299">
        <f>IF('2.サラリースケールの設計'!$F$30="","",'2.サラリースケールの設計'!$F$30)</f>
        <v>1130</v>
      </c>
    </row>
    <row r="7" spans="2:22" ht="25.5" customHeight="1" thickBot="1" x14ac:dyDescent="0.25">
      <c r="B7" s="108" t="s">
        <v>22</v>
      </c>
      <c r="C7" s="254" t="s">
        <v>50</v>
      </c>
      <c r="D7" s="255" t="s">
        <v>49</v>
      </c>
      <c r="E7" s="255" t="s">
        <v>51</v>
      </c>
      <c r="F7" s="255" t="s">
        <v>52</v>
      </c>
      <c r="G7" s="256" t="s">
        <v>23</v>
      </c>
      <c r="H7" s="254" t="s">
        <v>50</v>
      </c>
      <c r="I7" s="255" t="s">
        <v>49</v>
      </c>
      <c r="J7" s="255" t="s">
        <v>51</v>
      </c>
      <c r="K7" s="255" t="s">
        <v>52</v>
      </c>
      <c r="L7" s="256" t="s">
        <v>23</v>
      </c>
      <c r="M7" s="254" t="s">
        <v>50</v>
      </c>
      <c r="N7" s="255" t="s">
        <v>49</v>
      </c>
      <c r="O7" s="255" t="s">
        <v>51</v>
      </c>
      <c r="P7" s="255" t="s">
        <v>52</v>
      </c>
      <c r="Q7" s="256" t="s">
        <v>23</v>
      </c>
      <c r="R7" s="254" t="s">
        <v>50</v>
      </c>
      <c r="S7" s="255" t="s">
        <v>49</v>
      </c>
      <c r="T7" s="255" t="s">
        <v>51</v>
      </c>
      <c r="U7" s="255" t="s">
        <v>52</v>
      </c>
      <c r="V7" s="256" t="s">
        <v>23</v>
      </c>
    </row>
    <row r="8" spans="2:22" ht="21.75" customHeight="1" x14ac:dyDescent="0.2">
      <c r="B8" s="100" t="s">
        <v>25</v>
      </c>
      <c r="C8" s="104" t="str">
        <f>IF('4.事業場（１）サラリースケール'!$D$13="","",'4.事業場（１）サラリースケール'!$D$13)</f>
        <v>US-1</v>
      </c>
      <c r="D8" s="105" t="str">
        <f>IF('4.事業場（１）サラリースケール'!$D$14="","",'4.事業場（１）サラリースケール'!$D$14)</f>
        <v>US-2</v>
      </c>
      <c r="E8" s="105" t="str">
        <f>IF('4.事業場（１）サラリースケール'!$D$15="","",'4.事業場（１）サラリースケール'!$D$15)</f>
        <v>US-3</v>
      </c>
      <c r="F8" s="105" t="str">
        <f>IF('4.事業場（１）サラリースケール'!$D$16="","",'4.事業場（１）サラリースケール'!$D$16)</f>
        <v>US-4</v>
      </c>
      <c r="G8" s="106" t="str">
        <f>IF('4.事業場（１）サラリースケール'!$D$17="","",'4.事業場（１）サラリースケール'!$D$17)</f>
        <v>US-5</v>
      </c>
      <c r="H8" s="104" t="str">
        <f>IF('4.事業場（１）サラリースケール'!$D$18="","",'4.事業場（１）サラリースケール'!$D$18)</f>
        <v>UE-1</v>
      </c>
      <c r="I8" s="105" t="str">
        <f>IF('4.事業場（１）サラリースケール'!$D$19="","",'4.事業場（１）サラリースケール'!$D$19)</f>
        <v>UE-2</v>
      </c>
      <c r="J8" s="105" t="str">
        <f>IF('4.事業場（１）サラリースケール'!$D$20="","",'4.事業場（１）サラリースケール'!$D$20)</f>
        <v>UE-3</v>
      </c>
      <c r="K8" s="105" t="str">
        <f>IF('4.事業場（１）サラリースケール'!$D$21="","",'4.事業場（１）サラリースケール'!$D$21)</f>
        <v>UE-4</v>
      </c>
      <c r="L8" s="106" t="str">
        <f>IF('4.事業場（１）サラリースケール'!$D$22="","",'4.事業場（１）サラリースケール'!$D$22)</f>
        <v>UE-5</v>
      </c>
      <c r="M8" s="104" t="str">
        <f>IF('4.事業場（１）サラリースケール'!$D$23="","",'4.事業場（１）サラリースケール'!$D$23)</f>
        <v>UG-1</v>
      </c>
      <c r="N8" s="105" t="str">
        <f>IF('4.事業場（１）サラリースケール'!$D$24="","",'4.事業場（１）サラリースケール'!$D$24)</f>
        <v>UG-2</v>
      </c>
      <c r="O8" s="105" t="str">
        <f>IF('4.事業場（１）サラリースケール'!$D$25="","",'4.事業場（１）サラリースケール'!$D$25)</f>
        <v>UG-3</v>
      </c>
      <c r="P8" s="105" t="str">
        <f>IF('4.事業場（１）サラリースケール'!$D$26="","",'4.事業場（１）サラリースケール'!$D$26)</f>
        <v>UG-4</v>
      </c>
      <c r="Q8" s="106" t="str">
        <f>IF('4.事業場（１）サラリースケール'!$D$27="","",'4.事業場（１）サラリースケール'!$D$27)</f>
        <v>UG-5</v>
      </c>
      <c r="R8" s="104" t="str">
        <f>IF('4.事業場（１）サラリースケール'!$D$28="","",'4.事業場（１）サラリースケール'!$D$28)</f>
        <v>UD-1</v>
      </c>
      <c r="S8" s="105" t="str">
        <f>IF('4.事業場（１）サラリースケール'!$D$29="","",'4.事業場（１）サラリースケール'!$D$29)</f>
        <v>UD-2</v>
      </c>
      <c r="T8" s="105" t="str">
        <f>IF('4.事業場（１）サラリースケール'!$D$30="","",'4.事業場（１）サラリースケール'!$D$30)</f>
        <v>UD-3</v>
      </c>
      <c r="U8" s="105" t="str">
        <f>IF('4.事業場（１）サラリースケール'!$D$31="","",'4.事業場（１）サラリースケール'!$D$31)</f>
        <v>UD-4</v>
      </c>
      <c r="V8" s="106" t="str">
        <f>IF('4.事業場（１）サラリースケール'!$D$32="","",'4.事業場（１）サラリースケール'!$D$32)</f>
        <v>UD-5</v>
      </c>
    </row>
    <row r="9" spans="2:22" ht="24.9" customHeight="1" x14ac:dyDescent="0.2">
      <c r="B9" s="100" t="s">
        <v>15</v>
      </c>
      <c r="C9" s="40" t="str">
        <f>IF('4.事業場（２）'!$R$13="","",'4.事業場（２）'!$R$13)</f>
        <v>－</v>
      </c>
      <c r="D9" s="39">
        <f>IF('4.事業場（２）'!$R$14="","",'4.事業場（２）'!$R$14)</f>
        <v>10</v>
      </c>
      <c r="E9" s="39">
        <f>IF('4.事業場（２）'!$R$15="","",'4.事業場（２）'!$R$15)</f>
        <v>15</v>
      </c>
      <c r="F9" s="39">
        <f>IF('4.事業場（２）'!$R$16="","",'4.事業場（２）'!$R$16)</f>
        <v>20</v>
      </c>
      <c r="G9" s="41">
        <f>IF('4.事業場（２）'!$R$17="","",'4.事業場（２）'!$R$17)</f>
        <v>25</v>
      </c>
      <c r="H9" s="40" t="str">
        <f>IF('4.事業場（２）'!$R$18="","",'4.事業場（２）'!$R$18)</f>
        <v>－</v>
      </c>
      <c r="I9" s="39">
        <f>IF('4.事業場（２）'!$R$19="","",'4.事業場（２）'!$R$19)</f>
        <v>10</v>
      </c>
      <c r="J9" s="39">
        <f>IF('4.事業場（２）'!$R$20="","",'4.事業場（２）'!$R$20)</f>
        <v>15</v>
      </c>
      <c r="K9" s="39">
        <f>IF('4.事業場（２）'!$R$21="","",'4.事業場（２）'!$R$21)</f>
        <v>20</v>
      </c>
      <c r="L9" s="41">
        <f>IF('4.事業場（２）'!$R$22="","",'4.事業場（２）'!$R$22)</f>
        <v>25</v>
      </c>
      <c r="M9" s="40" t="str">
        <f>IF('4.事業場（２）'!$R$23="","",'4.事業場（２）'!$R$23)</f>
        <v>－</v>
      </c>
      <c r="N9" s="39">
        <f>IF('4.事業場（２）'!$R$24="","",'4.事業場（２）'!$R$24)</f>
        <v>10</v>
      </c>
      <c r="O9" s="39">
        <f>IF('4.事業場（２）'!$R$25="","",'4.事業場（２）'!$R$25)</f>
        <v>15</v>
      </c>
      <c r="P9" s="39">
        <f>IF('4.事業場（２）'!$R$26="","",'4.事業場（２）'!$R$26)</f>
        <v>20</v>
      </c>
      <c r="Q9" s="41">
        <f>IF('4.事業場（２）'!$R$27="","",'4.事業場（２）'!$R$27)</f>
        <v>25</v>
      </c>
      <c r="R9" s="46" t="str">
        <f>IF('4.事業場（２）'!$R$28="","",'4.事業場（２）'!$R$28)</f>
        <v/>
      </c>
      <c r="S9" s="47" t="str">
        <f>IF('4.事業場（２）'!$R$29="","",'4.事業場（２）'!$R$29)</f>
        <v/>
      </c>
      <c r="T9" s="47" t="str">
        <f>IF('4.事業場（２）'!$R$30="","",'4.事業場（２）'!$R$30)</f>
        <v/>
      </c>
      <c r="U9" s="47" t="str">
        <f>IF('4.事業場（２）'!$R$31="","",'4.事業場（２）'!$R$31)</f>
        <v/>
      </c>
      <c r="V9" s="61" t="str">
        <f>IF('4.事業場（２）'!$R$32="","",'4.事業場（２）'!$R$32)</f>
        <v/>
      </c>
    </row>
    <row r="10" spans="2:22" ht="24.9" customHeight="1" x14ac:dyDescent="0.2">
      <c r="B10" s="100" t="s">
        <v>16</v>
      </c>
      <c r="C10" s="40">
        <f>IF('4.事業場（２）'!$G$13="","",'4.事業場（２）'!$G$13)</f>
        <v>1000</v>
      </c>
      <c r="D10" s="39">
        <f>IF('4.事業場（２）'!$G$14="","",'4.事業場（２）'!$G$14)</f>
        <v>1050</v>
      </c>
      <c r="E10" s="39">
        <f>IF('4.事業場（２）'!$G$15="","",'4.事業場（２）'!$G$15)</f>
        <v>1100</v>
      </c>
      <c r="F10" s="39">
        <f>IF('4.事業場（２）'!$G$16="","",'4.事業場（２）'!$G$16)</f>
        <v>1150</v>
      </c>
      <c r="G10" s="41">
        <f>IF('4.事業場（２）'!$G$17="","",'4.事業場（２）'!$G$17)</f>
        <v>1200</v>
      </c>
      <c r="H10" s="40">
        <f>IF('4.事業場（２）'!$G$18="","",'4.事業場（２）'!$G$18)</f>
        <v>1000</v>
      </c>
      <c r="I10" s="43">
        <f>IF('4.事業場（２）'!$G$19="","",'4.事業場（２）'!$G$19)</f>
        <v>1050</v>
      </c>
      <c r="J10" s="43">
        <f>IF('4.事業場（２）'!$G$20="","",'4.事業場（２）'!$G$20)</f>
        <v>1100</v>
      </c>
      <c r="K10" s="43">
        <f>IF('4.事業場（２）'!$G$21="","",'4.事業場（２）'!$G$21)</f>
        <v>1150</v>
      </c>
      <c r="L10" s="44">
        <f>IF('4.事業場（２）'!$G$22="","",'4.事業場（２）'!$G$22)</f>
        <v>1200</v>
      </c>
      <c r="M10" s="45">
        <f>IF('4.事業場（２）'!$G$23="","",'4.事業場（２）'!$G$23)</f>
        <v>1020</v>
      </c>
      <c r="N10" s="43">
        <f>IF('4.事業場（２）'!$G$24="","",'4.事業場（２）'!$G$24)</f>
        <v>1070</v>
      </c>
      <c r="O10" s="43">
        <f>IF('4.事業場（２）'!$G$25="","",'4.事業場（２）'!$G$25)</f>
        <v>1120</v>
      </c>
      <c r="P10" s="43">
        <f>IF('4.事業場（２）'!$G$26="","",'4.事業場（２）'!$G$26)</f>
        <v>1170</v>
      </c>
      <c r="Q10" s="44">
        <f>IF('4.事業場（２）'!$G$27="","",'4.事業場（２）'!$G$27)</f>
        <v>1220</v>
      </c>
      <c r="R10" s="48" t="str">
        <f>IF('4.事業場（２）'!$G$28="","",'4.事業場（２）'!$G$28)</f>
        <v/>
      </c>
      <c r="S10" s="49" t="str">
        <f>IF('4.事業場（２）'!$G$29="","",'4.事業場（２）'!$G$29)</f>
        <v/>
      </c>
      <c r="T10" s="49" t="str">
        <f>IF('4.事業場（２）'!$G$30="","",'4.事業場（２）'!$G$30)</f>
        <v/>
      </c>
      <c r="U10" s="49" t="str">
        <f>IF('4.事業場（２）'!$G$31="","",'4.事業場（２）'!$G$31)</f>
        <v/>
      </c>
      <c r="V10" s="62" t="str">
        <f>IF('4.事業場（２）'!$G$32="","",'4.事業場（２）'!$G$32)</f>
        <v/>
      </c>
    </row>
    <row r="11" spans="2:22" ht="24.9" customHeight="1" x14ac:dyDescent="0.2">
      <c r="B11" s="100" t="s">
        <v>94</v>
      </c>
      <c r="C11" s="40">
        <f>IF('4.事業場（２）'!$H$13="","",'4.事業場（２）'!$H$13)</f>
        <v>15</v>
      </c>
      <c r="D11" s="39">
        <f>IF('4.事業場（２）'!$H$14="","",'4.事業場（２）'!$H$14)</f>
        <v>20</v>
      </c>
      <c r="E11" s="39">
        <f>IF('4.事業場（２）'!$H$15="","",'4.事業場（２）'!$H$15)</f>
        <v>25</v>
      </c>
      <c r="F11" s="39">
        <f>IF('4.事業場（２）'!$H$16="","",'4.事業場（２）'!$H$16)</f>
        <v>30</v>
      </c>
      <c r="G11" s="41">
        <f>IF('4.事業場（２）'!$H$17="","",'4.事業場（２）'!$H$17)</f>
        <v>35</v>
      </c>
      <c r="H11" s="40">
        <f>IF('4.事業場（２）'!$H$18="","",'4.事業場（２）'!$H$18)</f>
        <v>15</v>
      </c>
      <c r="I11" s="39">
        <f>IF('4.事業場（２）'!$H$19="","",'4.事業場（２）'!$H$19)</f>
        <v>20</v>
      </c>
      <c r="J11" s="39">
        <f>IF('4.事業場（２）'!$H$20="","",'4.事業場（２）'!$H$20)</f>
        <v>25</v>
      </c>
      <c r="K11" s="39">
        <f>IF('4.事業場（２）'!$H$21="","",'4.事業場（２）'!$H$21)</f>
        <v>30</v>
      </c>
      <c r="L11" s="41">
        <f>IF('4.事業場（２）'!$H$22="","",'4.事業場（２）'!$H$22)</f>
        <v>35</v>
      </c>
      <c r="M11" s="40">
        <f>IF('4.事業場（２）'!$H$23="","",'4.事業場（２）'!$H$23)</f>
        <v>15</v>
      </c>
      <c r="N11" s="39">
        <f>IF('4.事業場（２）'!$H$24="","",'4.事業場（２）'!$H$24)</f>
        <v>20</v>
      </c>
      <c r="O11" s="39">
        <f>IF('4.事業場（２）'!$H$25="","",'4.事業場（２）'!$H$25)</f>
        <v>25</v>
      </c>
      <c r="P11" s="39">
        <f>IF('4.事業場（２）'!$H$26="","",'4.事業場（２）'!$H$26)</f>
        <v>30</v>
      </c>
      <c r="Q11" s="41">
        <f>IF('4.事業場（２）'!$H$27="","",'4.事業場（２）'!$H$27)</f>
        <v>35</v>
      </c>
      <c r="R11" s="46" t="str">
        <f>IF('4.事業場（２）'!$H$28="","",'4.事業場（２）'!$H$28)</f>
        <v/>
      </c>
      <c r="S11" s="47" t="str">
        <f>IF('4.事業場（２）'!$H$29="","",'4.事業場（２）'!$H$29)</f>
        <v/>
      </c>
      <c r="T11" s="47" t="str">
        <f>IF('4.事業場（２）'!$H$30="","",'4.事業場（２）'!$H$30)</f>
        <v/>
      </c>
      <c r="U11" s="47" t="str">
        <f>IF('4.事業場（２）'!$H$31="","",'4.事業場（２）'!$H$31)</f>
        <v/>
      </c>
      <c r="V11" s="61" t="str">
        <f>IF('4.事業場（２）'!$H$32="","",'4.事業場（２）'!$H$32)</f>
        <v/>
      </c>
    </row>
    <row r="12" spans="2:22" ht="24.9" customHeight="1" x14ac:dyDescent="0.2">
      <c r="B12" s="100" t="s">
        <v>93</v>
      </c>
      <c r="C12" s="40">
        <f>IF('4.事業場（２）'!$I$13="","",'4.事業場（２）'!$I$13)</f>
        <v>8</v>
      </c>
      <c r="D12" s="39">
        <f>IF('4.事業場（２）'!$I$14="","",'4.事業場（２）'!$I$14)</f>
        <v>10</v>
      </c>
      <c r="E12" s="39">
        <f>IF('4.事業場（２）'!$I$15="","",'4.事業場（２）'!$I$15)</f>
        <v>13</v>
      </c>
      <c r="F12" s="39">
        <f>IF('4.事業場（２）'!$I$16="","",'4.事業場（２）'!$I$16)</f>
        <v>15</v>
      </c>
      <c r="G12" s="41">
        <f>IF('4.事業場（２）'!$I$17="","",'4.事業場（２）'!$I$17)</f>
        <v>18</v>
      </c>
      <c r="H12" s="40">
        <f>IF('4.事業場（２）'!$I$18="","",'4.事業場（２）'!$I$18)</f>
        <v>8</v>
      </c>
      <c r="I12" s="39">
        <f>IF('4.事業場（２）'!$I$19="","",'4.事業場（２）'!$I$19)</f>
        <v>10</v>
      </c>
      <c r="J12" s="39">
        <f>IF('4.事業場（２）'!$I$20="","",'4.事業場（２）'!$I$20)</f>
        <v>13</v>
      </c>
      <c r="K12" s="39">
        <f>IF('4.事業場（２）'!$I$21="","",'4.事業場（２）'!$I$21)</f>
        <v>15</v>
      </c>
      <c r="L12" s="41">
        <f>IF('4.事業場（２）'!$I$22="","",'4.事業場（２）'!$I$22)</f>
        <v>18</v>
      </c>
      <c r="M12" s="40">
        <f>IF('4.事業場（２）'!$I$23="","",'4.事業場（２）'!$I$23)</f>
        <v>8</v>
      </c>
      <c r="N12" s="39">
        <f>IF('4.事業場（２）'!$I$24="","",'4.事業場（２）'!$I$24)</f>
        <v>10</v>
      </c>
      <c r="O12" s="39">
        <f>IF('4.事業場（２）'!$I$25="","",'4.事業場（２）'!$I$25)</f>
        <v>13</v>
      </c>
      <c r="P12" s="39">
        <f>IF('4.事業場（２）'!$I$26="","",'4.事業場（２）'!$I$26)</f>
        <v>15</v>
      </c>
      <c r="Q12" s="41">
        <f>IF('4.事業場（２）'!$I$27="","",'4.事業場（２）'!$I$27)</f>
        <v>18</v>
      </c>
      <c r="R12" s="46" t="str">
        <f>IF('4.事業場（２）'!$I$28="","",'4.事業場（２）'!$I$28)</f>
        <v/>
      </c>
      <c r="S12" s="47" t="str">
        <f>IF('4.事業場（２）'!$I$29="","",'4.事業場（２）'!$I$29)</f>
        <v/>
      </c>
      <c r="T12" s="47" t="str">
        <f>IF('4.事業場（２）'!$I$30="","",'4.事業場（２）'!$I$30)</f>
        <v/>
      </c>
      <c r="U12" s="47" t="str">
        <f>IF('4.事業場（２）'!$I$31="","",'4.事業場（２）'!$I$31)</f>
        <v/>
      </c>
      <c r="V12" s="61" t="str">
        <f>IF('4.事業場（２）'!$I$32="","",'4.事業場（２）'!$I$32)</f>
        <v/>
      </c>
    </row>
    <row r="13" spans="2:22" ht="24.9" customHeight="1" x14ac:dyDescent="0.2">
      <c r="B13" s="100" t="s">
        <v>28</v>
      </c>
      <c r="C13" s="40">
        <f>IF('4.事業場（２）'!$J$13="","",'4.事業場（２）'!$J$13)</f>
        <v>6</v>
      </c>
      <c r="D13" s="39">
        <f>IF('4.事業場（２）'!$J$14="","",'4.事業場（２）'!$J$14)</f>
        <v>12</v>
      </c>
      <c r="E13" s="39">
        <f>IF('4.事業場（２）'!$J$15="","",'4.事業場（２）'!$J$15)</f>
        <v>12</v>
      </c>
      <c r="F13" s="39">
        <f>IF('4.事業場（２）'!$J$16="","",'4.事業場（２）'!$J$16)</f>
        <v>12</v>
      </c>
      <c r="G13" s="41">
        <f>IF('4.事業場（２）'!$J$17="","",'4.事業場（２）'!$J$17)</f>
        <v>12</v>
      </c>
      <c r="H13" s="40">
        <f>IF('4.事業場（２）'!$J$18="","",'4.事業場（２）'!$J$18)</f>
        <v>6</v>
      </c>
      <c r="I13" s="39">
        <f>IF('4.事業場（２）'!$J$19="","",'4.事業場（２）'!$J$19)</f>
        <v>12</v>
      </c>
      <c r="J13" s="39">
        <f>IF('4.事業場（２）'!$J$20="","",'4.事業場（２）'!$J$20)</f>
        <v>12</v>
      </c>
      <c r="K13" s="39">
        <f>IF('4.事業場（２）'!$J$21="","",'4.事業場（２）'!$J$21)</f>
        <v>12</v>
      </c>
      <c r="L13" s="41">
        <f>IF('4.事業場（２）'!$J$22="","",'4.事業場（２）'!$J$22)</f>
        <v>12</v>
      </c>
      <c r="M13" s="40">
        <f>IF('4.事業場（２）'!$J$23="","",'4.事業場（２）'!$J$23)</f>
        <v>6</v>
      </c>
      <c r="N13" s="39">
        <f>IF('4.事業場（２）'!$J$24="","",'4.事業場（２）'!$J$24)</f>
        <v>12</v>
      </c>
      <c r="O13" s="39">
        <f>IF('4.事業場（２）'!$J$25="","",'4.事業場（２）'!$J$25)</f>
        <v>12</v>
      </c>
      <c r="P13" s="39">
        <f>IF('4.事業場（２）'!$J$26="","",'4.事業場（２）'!$J$26)</f>
        <v>12</v>
      </c>
      <c r="Q13" s="41">
        <f>IF('4.事業場（２）'!$J$27="","",'4.事業場（２）'!$J$27)</f>
        <v>12</v>
      </c>
      <c r="R13" s="46" t="str">
        <f>IF('4.事業場（２）'!$J$28="","",'4.事業場（２）'!$J$28)</f>
        <v/>
      </c>
      <c r="S13" s="47" t="str">
        <f>IF('4.事業場（２）'!$J$29="","",'4.事業場（２）'!$J$29)</f>
        <v/>
      </c>
      <c r="T13" s="47" t="str">
        <f>IF('4.事業場（２）'!$J$30="","",'4.事業場（２）'!$J$30)</f>
        <v/>
      </c>
      <c r="U13" s="47" t="str">
        <f>IF('4.事業場（２）'!$J$31="","",'4.事業場（２）'!$J$31)</f>
        <v/>
      </c>
      <c r="V13" s="61" t="str">
        <f>IF('4.事業場（２）'!$J$32="","",'4.事業場（２）'!$J$32)</f>
        <v/>
      </c>
    </row>
    <row r="14" spans="2:22" ht="24.9" customHeight="1" x14ac:dyDescent="0.2">
      <c r="B14" s="100" t="s">
        <v>92</v>
      </c>
      <c r="C14" s="40">
        <f>IF('4.事業場（２）'!$L$13="","",'4.事業場（２）'!$L$13)</f>
        <v>8</v>
      </c>
      <c r="D14" s="39">
        <f>IF('4.事業場（２）'!$L$14="","",'4.事業場（２）'!$L$14)</f>
        <v>10</v>
      </c>
      <c r="E14" s="39">
        <f>IF('4.事業場（２）'!$L$15="","",'4.事業場（２）'!$L$15)</f>
        <v>13</v>
      </c>
      <c r="F14" s="39">
        <f>IF('4.事業場（２）'!$L$16="","",'4.事業場（２）'!$L$16)</f>
        <v>15</v>
      </c>
      <c r="G14" s="41">
        <f>IF('4.事業場（２）'!$L$17="","",'4.事業場（２）'!$L$17)</f>
        <v>18</v>
      </c>
      <c r="H14" s="40">
        <f>IF('4.事業場（２）'!$L$18="","",'4.事業場（２）'!$L$18)</f>
        <v>8</v>
      </c>
      <c r="I14" s="39">
        <f>IF('4.事業場（２）'!$L$19="","",'4.事業場（２）'!$L$19)</f>
        <v>10</v>
      </c>
      <c r="J14" s="39">
        <f>IF('4.事業場（２）'!$L$20="","",'4.事業場（２）'!$L$20)</f>
        <v>13</v>
      </c>
      <c r="K14" s="39">
        <f>IF('4.事業場（２）'!$L$21="","",'4.事業場（２）'!$L$21)</f>
        <v>15</v>
      </c>
      <c r="L14" s="41">
        <f>IF('4.事業場（２）'!$L$22="","",'4.事業場（２）'!$L$22)</f>
        <v>18</v>
      </c>
      <c r="M14" s="40">
        <f>IF('4.事業場（２）'!$L$23="","",'4.事業場（２）'!$L$23)</f>
        <v>8</v>
      </c>
      <c r="N14" s="39">
        <f>IF('4.事業場（２）'!$L$24="","",'4.事業場（２）'!$L$24)</f>
        <v>10</v>
      </c>
      <c r="O14" s="39">
        <f>IF('4.事業場（２）'!$L$25="","",'4.事業場（２）'!$L$25)</f>
        <v>13</v>
      </c>
      <c r="P14" s="39">
        <f>IF('4.事業場（２）'!$L$26="","",'4.事業場（２）'!$L$26)</f>
        <v>15</v>
      </c>
      <c r="Q14" s="41">
        <f>IF('4.事業場（２）'!$L$27="","",'4.事業場（２）'!$L$27)</f>
        <v>18</v>
      </c>
      <c r="R14" s="46" t="str">
        <f>IF('4.事業場（２）'!$L$28="","",'4.事業場（２）'!$L$28)</f>
        <v/>
      </c>
      <c r="S14" s="47" t="str">
        <f>IF('4.事業場（２）'!$L$29="","",'4.事業場（２）'!$L$29)</f>
        <v/>
      </c>
      <c r="T14" s="47" t="str">
        <f>IF('4.事業場（２）'!$L$30="","",'4.事業場（２）'!$L$30)</f>
        <v/>
      </c>
      <c r="U14" s="47" t="str">
        <f>IF('4.事業場（２）'!$L$31="","",'4.事業場（２）'!$L$31)</f>
        <v/>
      </c>
      <c r="V14" s="61" t="str">
        <f>IF('4.事業場（２）'!$L$32="","",'4.事業場（２）'!$L$32)</f>
        <v/>
      </c>
    </row>
    <row r="15" spans="2:22" ht="24.9" customHeight="1" x14ac:dyDescent="0.2">
      <c r="B15" s="100" t="s">
        <v>91</v>
      </c>
      <c r="C15" s="40">
        <f>IF('4.事業場（２）'!$M$13="","",'4.事業場（２）'!$M$13)</f>
        <v>4</v>
      </c>
      <c r="D15" s="39">
        <f>IF('4.事業場（２）'!$M$14="","",'4.事業場（２）'!$M$14)</f>
        <v>5</v>
      </c>
      <c r="E15" s="39">
        <f>IF('4.事業場（２）'!$M$15="","",'4.事業場（２）'!$M$15)</f>
        <v>7</v>
      </c>
      <c r="F15" s="39">
        <f>IF('4.事業場（２）'!$M$16="","",'4.事業場（２）'!$M$16)</f>
        <v>8</v>
      </c>
      <c r="G15" s="41">
        <f>IF('4.事業場（２）'!$M$17="","",'4.事業場（２）'!$M$17)</f>
        <v>9</v>
      </c>
      <c r="H15" s="40">
        <f>IF('4.事業場（２）'!$M$18="","",'4.事業場（２）'!$M$18)</f>
        <v>4</v>
      </c>
      <c r="I15" s="39">
        <f>IF('4.事業場（２）'!$M$19="","",'4.事業場（２）'!$M$19)</f>
        <v>5</v>
      </c>
      <c r="J15" s="39">
        <f>IF('4.事業場（２）'!$M$20="","",'4.事業場（２）'!$M$20)</f>
        <v>7</v>
      </c>
      <c r="K15" s="39">
        <f>IF('4.事業場（２）'!$M$21="","",'4.事業場（２）'!$M$21)</f>
        <v>8</v>
      </c>
      <c r="L15" s="41">
        <f>IF('4.事業場（２）'!$M$22="","",'4.事業場（２）'!$M$22)</f>
        <v>9</v>
      </c>
      <c r="M15" s="40">
        <f>IF('4.事業場（２）'!$M$23="","",'4.事業場（２）'!$M$23)</f>
        <v>4</v>
      </c>
      <c r="N15" s="39">
        <f>IF('4.事業場（２）'!$M$24="","",'4.事業場（２）'!$M$24)</f>
        <v>5</v>
      </c>
      <c r="O15" s="39">
        <f>IF('4.事業場（２）'!$M$25="","",'4.事業場（２）'!$M$25)</f>
        <v>7</v>
      </c>
      <c r="P15" s="39">
        <f>IF('4.事業場（２）'!$M$26="","",'4.事業場（２）'!$M$26)</f>
        <v>8</v>
      </c>
      <c r="Q15" s="41">
        <f>IF('4.事業場（２）'!$M$27="","",'4.事業場（２）'!$M$27)</f>
        <v>9</v>
      </c>
      <c r="R15" s="46" t="str">
        <f>IF('4.事業場（２）'!$M$28="","",'4.事業場（２）'!$M$28)</f>
        <v/>
      </c>
      <c r="S15" s="47" t="str">
        <f>IF('4.事業場（２）'!$M$29="","",'4.事業場（２）'!$M$29)</f>
        <v/>
      </c>
      <c r="T15" s="47" t="str">
        <f>IF('4.事業場（２）'!$M$30="","",'4.事業場（２）'!$M$30)</f>
        <v/>
      </c>
      <c r="U15" s="47" t="str">
        <f>IF('4.事業場（２）'!$M$31="","",'4.事業場（２）'!$M$31)</f>
        <v/>
      </c>
      <c r="V15" s="61" t="str">
        <f>IF('4.事業場（２）'!$M$32="","",'4.事業場（２）'!$M$32)</f>
        <v/>
      </c>
    </row>
    <row r="16" spans="2:22" ht="24.9" customHeight="1" thickBot="1" x14ac:dyDescent="0.25">
      <c r="B16" s="101" t="s">
        <v>96</v>
      </c>
      <c r="C16" s="96">
        <f>IF('4.事業場（２）'!$N$13="","",'4.事業場（２）'!$N$13)</f>
        <v>12</v>
      </c>
      <c r="D16" s="97">
        <f>IF('4.事業場（２）'!$N$14="","",'4.事業場（２）'!$N$14)</f>
        <v>24</v>
      </c>
      <c r="E16" s="97">
        <f>IF('4.事業場（２）'!$N$15="","",'4.事業場（２）'!$N$15)</f>
        <v>24</v>
      </c>
      <c r="F16" s="97">
        <f>IF('4.事業場（２）'!$N$16="","",'4.事業場（２）'!$N$16)</f>
        <v>24</v>
      </c>
      <c r="G16" s="98">
        <f>IF('4.事業場（２）'!$N$17="","",'4.事業場（２）'!$N$17)</f>
        <v>24</v>
      </c>
      <c r="H16" s="96">
        <f>IF('4.事業場（２）'!$N$18="","",'4.事業場（２）'!$N$18)</f>
        <v>12</v>
      </c>
      <c r="I16" s="97">
        <f>IF('4.事業場（２）'!$N$19="","",'4.事業場（２）'!$N$19)</f>
        <v>24</v>
      </c>
      <c r="J16" s="97">
        <f>IF('4.事業場（２）'!$N$20="","",'4.事業場（２）'!$N$20)</f>
        <v>24</v>
      </c>
      <c r="K16" s="97">
        <f>IF('4.事業場（２）'!$N$21="","",'4.事業場（２）'!$N$21)</f>
        <v>24</v>
      </c>
      <c r="L16" s="98">
        <f>IF('4.事業場（２）'!$N$22="","",'4.事業場（２）'!$N$22)</f>
        <v>24</v>
      </c>
      <c r="M16" s="96">
        <f>IF('4.事業場（２）'!$N$23="","",'4.事業場（２）'!$N$23)</f>
        <v>12</v>
      </c>
      <c r="N16" s="97">
        <f>IF('4.事業場（２）'!$N$24="","",'4.事業場（２）'!$N$24)</f>
        <v>24</v>
      </c>
      <c r="O16" s="97">
        <f>IF('4.事業場（２）'!$N$25="","",'4.事業場（２）'!$N$25)</f>
        <v>24</v>
      </c>
      <c r="P16" s="97">
        <f>IF('4.事業場（２）'!$N$26="","",'4.事業場（２）'!$N$26)</f>
        <v>24</v>
      </c>
      <c r="Q16" s="98">
        <f>IF('4.事業場（２）'!$N$27="","",'4.事業場（２）'!$N$27)</f>
        <v>24</v>
      </c>
      <c r="R16" s="63" t="str">
        <f>IF('4.事業場（２）'!$N$28="","",'4.事業場（２）'!$N$28)</f>
        <v/>
      </c>
      <c r="S16" s="64" t="str">
        <f>IF('4.事業場（２）'!$N$29="","",'4.事業場（２）'!$N$29)</f>
        <v/>
      </c>
      <c r="T16" s="64" t="str">
        <f>IF('4.事業場（２）'!$N$30="","",'4.事業場（２）'!$N$30)</f>
        <v/>
      </c>
      <c r="U16" s="64" t="str">
        <f>IF('4.事業場（２）'!$N$31="","",'4.事業場（２）'!$N$31)</f>
        <v/>
      </c>
      <c r="V16" s="65" t="str">
        <f>IF('4.事業場（２）'!$N$32="","",'4.事業場（２）'!$N$32)</f>
        <v/>
      </c>
    </row>
    <row r="17" spans="2:22" ht="20.100000000000001" customHeight="1" x14ac:dyDescent="0.2">
      <c r="B17" s="107">
        <v>1</v>
      </c>
      <c r="C17" s="14">
        <f t="shared" ref="C17:V29" si="0">IF(C$10="","",IF($B17=1,C$10,IF($B17&lt;=C$13*$M$4+1,C16+C$12,IF($B17&lt;=C$16*$M$4+1,C16+C$15,""))))</f>
        <v>1000</v>
      </c>
      <c r="D17" s="14">
        <f t="shared" si="0"/>
        <v>1050</v>
      </c>
      <c r="E17" s="14">
        <f t="shared" si="0"/>
        <v>1100</v>
      </c>
      <c r="F17" s="14">
        <f t="shared" si="0"/>
        <v>1150</v>
      </c>
      <c r="G17" s="14">
        <f t="shared" si="0"/>
        <v>1200</v>
      </c>
      <c r="H17" s="14">
        <f t="shared" si="0"/>
        <v>1000</v>
      </c>
      <c r="I17" s="14">
        <f t="shared" si="0"/>
        <v>1050</v>
      </c>
      <c r="J17" s="14">
        <f t="shared" si="0"/>
        <v>1100</v>
      </c>
      <c r="K17" s="14">
        <f t="shared" si="0"/>
        <v>1150</v>
      </c>
      <c r="L17" s="14">
        <f t="shared" si="0"/>
        <v>1200</v>
      </c>
      <c r="M17" s="14">
        <f t="shared" si="0"/>
        <v>1020</v>
      </c>
      <c r="N17" s="14">
        <f t="shared" si="0"/>
        <v>1070</v>
      </c>
      <c r="O17" s="14">
        <f t="shared" si="0"/>
        <v>1120</v>
      </c>
      <c r="P17" s="14">
        <f t="shared" si="0"/>
        <v>1170</v>
      </c>
      <c r="Q17" s="14">
        <f t="shared" si="0"/>
        <v>1220</v>
      </c>
      <c r="R17" s="14" t="str">
        <f t="shared" si="0"/>
        <v/>
      </c>
      <c r="S17" s="14" t="str">
        <f t="shared" si="0"/>
        <v/>
      </c>
      <c r="T17" s="14" t="str">
        <f t="shared" si="0"/>
        <v/>
      </c>
      <c r="U17" s="14" t="str">
        <f t="shared" si="0"/>
        <v/>
      </c>
      <c r="V17" s="15" t="str">
        <f t="shared" si="0"/>
        <v/>
      </c>
    </row>
    <row r="18" spans="2:22" ht="20.100000000000001" customHeight="1" x14ac:dyDescent="0.2">
      <c r="B18" s="102">
        <v>2</v>
      </c>
      <c r="C18" s="16">
        <f t="shared" si="0"/>
        <v>1008</v>
      </c>
      <c r="D18" s="16">
        <f t="shared" si="0"/>
        <v>1060</v>
      </c>
      <c r="E18" s="16">
        <f t="shared" si="0"/>
        <v>1113</v>
      </c>
      <c r="F18" s="16">
        <f t="shared" si="0"/>
        <v>1165</v>
      </c>
      <c r="G18" s="16">
        <f t="shared" si="0"/>
        <v>1218</v>
      </c>
      <c r="H18" s="16">
        <f t="shared" si="0"/>
        <v>1008</v>
      </c>
      <c r="I18" s="16">
        <f t="shared" si="0"/>
        <v>1060</v>
      </c>
      <c r="J18" s="16">
        <f t="shared" si="0"/>
        <v>1113</v>
      </c>
      <c r="K18" s="16">
        <f t="shared" si="0"/>
        <v>1165</v>
      </c>
      <c r="L18" s="16">
        <f t="shared" si="0"/>
        <v>1218</v>
      </c>
      <c r="M18" s="16">
        <f t="shared" si="0"/>
        <v>1028</v>
      </c>
      <c r="N18" s="16">
        <f t="shared" si="0"/>
        <v>1080</v>
      </c>
      <c r="O18" s="16">
        <f t="shared" si="0"/>
        <v>1133</v>
      </c>
      <c r="P18" s="16">
        <f t="shared" si="0"/>
        <v>1185</v>
      </c>
      <c r="Q18" s="16">
        <f t="shared" si="0"/>
        <v>1238</v>
      </c>
      <c r="R18" s="16" t="str">
        <f t="shared" si="0"/>
        <v/>
      </c>
      <c r="S18" s="16" t="str">
        <f t="shared" si="0"/>
        <v/>
      </c>
      <c r="T18" s="16" t="str">
        <f t="shared" si="0"/>
        <v/>
      </c>
      <c r="U18" s="16" t="str">
        <f t="shared" si="0"/>
        <v/>
      </c>
      <c r="V18" s="17" t="str">
        <f t="shared" si="0"/>
        <v/>
      </c>
    </row>
    <row r="19" spans="2:22" ht="20.100000000000001" customHeight="1" x14ac:dyDescent="0.2">
      <c r="B19" s="102">
        <v>3</v>
      </c>
      <c r="C19" s="16">
        <f t="shared" si="0"/>
        <v>1016</v>
      </c>
      <c r="D19" s="16">
        <f t="shared" si="0"/>
        <v>1070</v>
      </c>
      <c r="E19" s="16">
        <f t="shared" si="0"/>
        <v>1126</v>
      </c>
      <c r="F19" s="16">
        <f t="shared" si="0"/>
        <v>1180</v>
      </c>
      <c r="G19" s="16">
        <f t="shared" si="0"/>
        <v>1236</v>
      </c>
      <c r="H19" s="16">
        <f t="shared" si="0"/>
        <v>1016</v>
      </c>
      <c r="I19" s="16">
        <f t="shared" si="0"/>
        <v>1070</v>
      </c>
      <c r="J19" s="16">
        <f t="shared" si="0"/>
        <v>1126</v>
      </c>
      <c r="K19" s="16">
        <f t="shared" si="0"/>
        <v>1180</v>
      </c>
      <c r="L19" s="16">
        <f t="shared" si="0"/>
        <v>1236</v>
      </c>
      <c r="M19" s="16">
        <f t="shared" si="0"/>
        <v>1036</v>
      </c>
      <c r="N19" s="16">
        <f t="shared" si="0"/>
        <v>1090</v>
      </c>
      <c r="O19" s="16">
        <f t="shared" si="0"/>
        <v>1146</v>
      </c>
      <c r="P19" s="16">
        <f t="shared" si="0"/>
        <v>1200</v>
      </c>
      <c r="Q19" s="16">
        <f t="shared" si="0"/>
        <v>1256</v>
      </c>
      <c r="R19" s="16" t="str">
        <f t="shared" si="0"/>
        <v/>
      </c>
      <c r="S19" s="16" t="str">
        <f t="shared" si="0"/>
        <v/>
      </c>
      <c r="T19" s="16" t="str">
        <f t="shared" si="0"/>
        <v/>
      </c>
      <c r="U19" s="16" t="str">
        <f t="shared" si="0"/>
        <v/>
      </c>
      <c r="V19" s="17" t="str">
        <f t="shared" si="0"/>
        <v/>
      </c>
    </row>
    <row r="20" spans="2:22" ht="20.100000000000001" customHeight="1" x14ac:dyDescent="0.2">
      <c r="B20" s="102">
        <v>4</v>
      </c>
      <c r="C20" s="16">
        <f t="shared" si="0"/>
        <v>1024</v>
      </c>
      <c r="D20" s="16">
        <f t="shared" si="0"/>
        <v>1080</v>
      </c>
      <c r="E20" s="16">
        <f t="shared" si="0"/>
        <v>1139</v>
      </c>
      <c r="F20" s="16">
        <f t="shared" si="0"/>
        <v>1195</v>
      </c>
      <c r="G20" s="16">
        <f t="shared" si="0"/>
        <v>1254</v>
      </c>
      <c r="H20" s="16">
        <f t="shared" si="0"/>
        <v>1024</v>
      </c>
      <c r="I20" s="16">
        <f t="shared" si="0"/>
        <v>1080</v>
      </c>
      <c r="J20" s="16">
        <f t="shared" si="0"/>
        <v>1139</v>
      </c>
      <c r="K20" s="16">
        <f t="shared" si="0"/>
        <v>1195</v>
      </c>
      <c r="L20" s="16">
        <f t="shared" si="0"/>
        <v>1254</v>
      </c>
      <c r="M20" s="16">
        <f t="shared" si="0"/>
        <v>1044</v>
      </c>
      <c r="N20" s="16">
        <f t="shared" si="0"/>
        <v>1100</v>
      </c>
      <c r="O20" s="16">
        <f t="shared" si="0"/>
        <v>1159</v>
      </c>
      <c r="P20" s="16">
        <f t="shared" si="0"/>
        <v>1215</v>
      </c>
      <c r="Q20" s="16">
        <f t="shared" si="0"/>
        <v>1274</v>
      </c>
      <c r="R20" s="16" t="str">
        <f t="shared" si="0"/>
        <v/>
      </c>
      <c r="S20" s="16" t="str">
        <f t="shared" si="0"/>
        <v/>
      </c>
      <c r="T20" s="16" t="str">
        <f t="shared" si="0"/>
        <v/>
      </c>
      <c r="U20" s="16" t="str">
        <f t="shared" si="0"/>
        <v/>
      </c>
      <c r="V20" s="17" t="str">
        <f t="shared" si="0"/>
        <v/>
      </c>
    </row>
    <row r="21" spans="2:22" ht="20.100000000000001" customHeight="1" x14ac:dyDescent="0.2">
      <c r="B21" s="102">
        <v>5</v>
      </c>
      <c r="C21" s="16">
        <f t="shared" si="0"/>
        <v>1032</v>
      </c>
      <c r="D21" s="16">
        <f t="shared" si="0"/>
        <v>1090</v>
      </c>
      <c r="E21" s="16">
        <f t="shared" si="0"/>
        <v>1152</v>
      </c>
      <c r="F21" s="16">
        <f t="shared" si="0"/>
        <v>1210</v>
      </c>
      <c r="G21" s="16">
        <f t="shared" si="0"/>
        <v>1272</v>
      </c>
      <c r="H21" s="16">
        <f t="shared" si="0"/>
        <v>1032</v>
      </c>
      <c r="I21" s="16">
        <f t="shared" si="0"/>
        <v>1090</v>
      </c>
      <c r="J21" s="16">
        <f t="shared" si="0"/>
        <v>1152</v>
      </c>
      <c r="K21" s="16">
        <f t="shared" si="0"/>
        <v>1210</v>
      </c>
      <c r="L21" s="16">
        <f t="shared" si="0"/>
        <v>1272</v>
      </c>
      <c r="M21" s="16">
        <f t="shared" si="0"/>
        <v>1052</v>
      </c>
      <c r="N21" s="16">
        <f t="shared" si="0"/>
        <v>1110</v>
      </c>
      <c r="O21" s="16">
        <f t="shared" si="0"/>
        <v>1172</v>
      </c>
      <c r="P21" s="16">
        <f t="shared" si="0"/>
        <v>1230</v>
      </c>
      <c r="Q21" s="16">
        <f t="shared" si="0"/>
        <v>1292</v>
      </c>
      <c r="R21" s="16" t="str">
        <f t="shared" si="0"/>
        <v/>
      </c>
      <c r="S21" s="16" t="str">
        <f t="shared" si="0"/>
        <v/>
      </c>
      <c r="T21" s="16" t="str">
        <f t="shared" si="0"/>
        <v/>
      </c>
      <c r="U21" s="16" t="str">
        <f t="shared" si="0"/>
        <v/>
      </c>
      <c r="V21" s="17" t="str">
        <f t="shared" si="0"/>
        <v/>
      </c>
    </row>
    <row r="22" spans="2:22" ht="20.100000000000001" customHeight="1" x14ac:dyDescent="0.2">
      <c r="B22" s="102">
        <v>6</v>
      </c>
      <c r="C22" s="16">
        <f t="shared" si="0"/>
        <v>1040</v>
      </c>
      <c r="D22" s="16">
        <f t="shared" si="0"/>
        <v>1100</v>
      </c>
      <c r="E22" s="16">
        <f t="shared" si="0"/>
        <v>1165</v>
      </c>
      <c r="F22" s="16">
        <f t="shared" si="0"/>
        <v>1225</v>
      </c>
      <c r="G22" s="16">
        <f t="shared" si="0"/>
        <v>1290</v>
      </c>
      <c r="H22" s="16">
        <f t="shared" si="0"/>
        <v>1040</v>
      </c>
      <c r="I22" s="16">
        <f t="shared" si="0"/>
        <v>1100</v>
      </c>
      <c r="J22" s="16">
        <f t="shared" si="0"/>
        <v>1165</v>
      </c>
      <c r="K22" s="16">
        <f t="shared" si="0"/>
        <v>1225</v>
      </c>
      <c r="L22" s="16">
        <f t="shared" si="0"/>
        <v>1290</v>
      </c>
      <c r="M22" s="16">
        <f t="shared" si="0"/>
        <v>1060</v>
      </c>
      <c r="N22" s="16">
        <f t="shared" si="0"/>
        <v>1120</v>
      </c>
      <c r="O22" s="16">
        <f t="shared" si="0"/>
        <v>1185</v>
      </c>
      <c r="P22" s="16">
        <f t="shared" si="0"/>
        <v>1245</v>
      </c>
      <c r="Q22" s="16">
        <f t="shared" si="0"/>
        <v>1310</v>
      </c>
      <c r="R22" s="16" t="str">
        <f t="shared" si="0"/>
        <v/>
      </c>
      <c r="S22" s="16" t="str">
        <f t="shared" si="0"/>
        <v/>
      </c>
      <c r="T22" s="16" t="str">
        <f t="shared" si="0"/>
        <v/>
      </c>
      <c r="U22" s="16" t="str">
        <f t="shared" si="0"/>
        <v/>
      </c>
      <c r="V22" s="17" t="str">
        <f t="shared" si="0"/>
        <v/>
      </c>
    </row>
    <row r="23" spans="2:22" ht="20.100000000000001" customHeight="1" x14ac:dyDescent="0.2">
      <c r="B23" s="102">
        <v>7</v>
      </c>
      <c r="C23" s="16">
        <f t="shared" si="0"/>
        <v>1048</v>
      </c>
      <c r="D23" s="16">
        <f t="shared" si="0"/>
        <v>1110</v>
      </c>
      <c r="E23" s="16">
        <f t="shared" si="0"/>
        <v>1178</v>
      </c>
      <c r="F23" s="16">
        <f t="shared" si="0"/>
        <v>1240</v>
      </c>
      <c r="G23" s="16">
        <f t="shared" si="0"/>
        <v>1308</v>
      </c>
      <c r="H23" s="16">
        <f t="shared" si="0"/>
        <v>1048</v>
      </c>
      <c r="I23" s="16">
        <f t="shared" si="0"/>
        <v>1110</v>
      </c>
      <c r="J23" s="16">
        <f t="shared" si="0"/>
        <v>1178</v>
      </c>
      <c r="K23" s="16">
        <f t="shared" si="0"/>
        <v>1240</v>
      </c>
      <c r="L23" s="16">
        <f t="shared" si="0"/>
        <v>1308</v>
      </c>
      <c r="M23" s="16">
        <f t="shared" si="0"/>
        <v>1068</v>
      </c>
      <c r="N23" s="16">
        <f t="shared" si="0"/>
        <v>1130</v>
      </c>
      <c r="O23" s="16">
        <f t="shared" si="0"/>
        <v>1198</v>
      </c>
      <c r="P23" s="16">
        <f t="shared" si="0"/>
        <v>1260</v>
      </c>
      <c r="Q23" s="16">
        <f t="shared" si="0"/>
        <v>1328</v>
      </c>
      <c r="R23" s="16" t="str">
        <f t="shared" si="0"/>
        <v/>
      </c>
      <c r="S23" s="16" t="str">
        <f t="shared" si="0"/>
        <v/>
      </c>
      <c r="T23" s="16" t="str">
        <f t="shared" si="0"/>
        <v/>
      </c>
      <c r="U23" s="16" t="str">
        <f t="shared" si="0"/>
        <v/>
      </c>
      <c r="V23" s="17" t="str">
        <f t="shared" si="0"/>
        <v/>
      </c>
    </row>
    <row r="24" spans="2:22" ht="20.100000000000001" customHeight="1" x14ac:dyDescent="0.2">
      <c r="B24" s="102">
        <v>8</v>
      </c>
      <c r="C24" s="16">
        <f t="shared" si="0"/>
        <v>1056</v>
      </c>
      <c r="D24" s="16">
        <f t="shared" si="0"/>
        <v>1120</v>
      </c>
      <c r="E24" s="16">
        <f t="shared" si="0"/>
        <v>1191</v>
      </c>
      <c r="F24" s="16">
        <f t="shared" si="0"/>
        <v>1255</v>
      </c>
      <c r="G24" s="16">
        <f t="shared" si="0"/>
        <v>1326</v>
      </c>
      <c r="H24" s="16">
        <f t="shared" si="0"/>
        <v>1056</v>
      </c>
      <c r="I24" s="16">
        <f t="shared" si="0"/>
        <v>1120</v>
      </c>
      <c r="J24" s="16">
        <f t="shared" si="0"/>
        <v>1191</v>
      </c>
      <c r="K24" s="16">
        <f t="shared" si="0"/>
        <v>1255</v>
      </c>
      <c r="L24" s="16">
        <f t="shared" si="0"/>
        <v>1326</v>
      </c>
      <c r="M24" s="16">
        <f t="shared" si="0"/>
        <v>1076</v>
      </c>
      <c r="N24" s="16">
        <f t="shared" si="0"/>
        <v>1140</v>
      </c>
      <c r="O24" s="16">
        <f t="shared" si="0"/>
        <v>1211</v>
      </c>
      <c r="P24" s="16">
        <f t="shared" si="0"/>
        <v>1275</v>
      </c>
      <c r="Q24" s="16">
        <f t="shared" si="0"/>
        <v>1346</v>
      </c>
      <c r="R24" s="16" t="str">
        <f t="shared" si="0"/>
        <v/>
      </c>
      <c r="S24" s="16" t="str">
        <f t="shared" si="0"/>
        <v/>
      </c>
      <c r="T24" s="16" t="str">
        <f t="shared" si="0"/>
        <v/>
      </c>
      <c r="U24" s="16" t="str">
        <f t="shared" si="0"/>
        <v/>
      </c>
      <c r="V24" s="17" t="str">
        <f t="shared" si="0"/>
        <v/>
      </c>
    </row>
    <row r="25" spans="2:22" ht="20.100000000000001" customHeight="1" x14ac:dyDescent="0.2">
      <c r="B25" s="102">
        <v>9</v>
      </c>
      <c r="C25" s="16">
        <f t="shared" si="0"/>
        <v>1064</v>
      </c>
      <c r="D25" s="16">
        <f t="shared" si="0"/>
        <v>1130</v>
      </c>
      <c r="E25" s="16">
        <f t="shared" si="0"/>
        <v>1204</v>
      </c>
      <c r="F25" s="16">
        <f t="shared" si="0"/>
        <v>1270</v>
      </c>
      <c r="G25" s="16">
        <f t="shared" si="0"/>
        <v>1344</v>
      </c>
      <c r="H25" s="16">
        <f t="shared" si="0"/>
        <v>1064</v>
      </c>
      <c r="I25" s="16">
        <f t="shared" si="0"/>
        <v>1130</v>
      </c>
      <c r="J25" s="16">
        <f t="shared" si="0"/>
        <v>1204</v>
      </c>
      <c r="K25" s="16">
        <f t="shared" si="0"/>
        <v>1270</v>
      </c>
      <c r="L25" s="16">
        <f t="shared" si="0"/>
        <v>1344</v>
      </c>
      <c r="M25" s="16">
        <f t="shared" si="0"/>
        <v>1084</v>
      </c>
      <c r="N25" s="16">
        <f t="shared" si="0"/>
        <v>1150</v>
      </c>
      <c r="O25" s="16">
        <f t="shared" si="0"/>
        <v>1224</v>
      </c>
      <c r="P25" s="16">
        <f t="shared" si="0"/>
        <v>1290</v>
      </c>
      <c r="Q25" s="16">
        <f t="shared" si="0"/>
        <v>1364</v>
      </c>
      <c r="R25" s="16" t="str">
        <f t="shared" si="0"/>
        <v/>
      </c>
      <c r="S25" s="16" t="str">
        <f t="shared" si="0"/>
        <v/>
      </c>
      <c r="T25" s="16" t="str">
        <f t="shared" si="0"/>
        <v/>
      </c>
      <c r="U25" s="16" t="str">
        <f t="shared" si="0"/>
        <v/>
      </c>
      <c r="V25" s="17" t="str">
        <f t="shared" si="0"/>
        <v/>
      </c>
    </row>
    <row r="26" spans="2:22" ht="20.100000000000001" customHeight="1" x14ac:dyDescent="0.2">
      <c r="B26" s="102">
        <v>10</v>
      </c>
      <c r="C26" s="16">
        <f t="shared" si="0"/>
        <v>1072</v>
      </c>
      <c r="D26" s="16">
        <f t="shared" si="0"/>
        <v>1140</v>
      </c>
      <c r="E26" s="16">
        <f t="shared" si="0"/>
        <v>1217</v>
      </c>
      <c r="F26" s="16">
        <f t="shared" si="0"/>
        <v>1285</v>
      </c>
      <c r="G26" s="16">
        <f t="shared" si="0"/>
        <v>1362</v>
      </c>
      <c r="H26" s="16">
        <f t="shared" si="0"/>
        <v>1072</v>
      </c>
      <c r="I26" s="16">
        <f t="shared" si="0"/>
        <v>1140</v>
      </c>
      <c r="J26" s="16">
        <f t="shared" si="0"/>
        <v>1217</v>
      </c>
      <c r="K26" s="16">
        <f t="shared" si="0"/>
        <v>1285</v>
      </c>
      <c r="L26" s="16">
        <f t="shared" si="0"/>
        <v>1362</v>
      </c>
      <c r="M26" s="16">
        <f t="shared" si="0"/>
        <v>1092</v>
      </c>
      <c r="N26" s="16">
        <f t="shared" si="0"/>
        <v>1160</v>
      </c>
      <c r="O26" s="16">
        <f t="shared" si="0"/>
        <v>1237</v>
      </c>
      <c r="P26" s="16">
        <f t="shared" si="0"/>
        <v>1305</v>
      </c>
      <c r="Q26" s="16">
        <f t="shared" si="0"/>
        <v>1382</v>
      </c>
      <c r="R26" s="16" t="str">
        <f t="shared" si="0"/>
        <v/>
      </c>
      <c r="S26" s="16" t="str">
        <f t="shared" si="0"/>
        <v/>
      </c>
      <c r="T26" s="16" t="str">
        <f t="shared" si="0"/>
        <v/>
      </c>
      <c r="U26" s="16" t="str">
        <f t="shared" si="0"/>
        <v/>
      </c>
      <c r="V26" s="17" t="str">
        <f t="shared" si="0"/>
        <v/>
      </c>
    </row>
    <row r="27" spans="2:22" ht="20.100000000000001" customHeight="1" x14ac:dyDescent="0.2">
      <c r="B27" s="102">
        <v>11</v>
      </c>
      <c r="C27" s="16">
        <f t="shared" si="0"/>
        <v>1080</v>
      </c>
      <c r="D27" s="16">
        <f t="shared" si="0"/>
        <v>1150</v>
      </c>
      <c r="E27" s="16">
        <f t="shared" si="0"/>
        <v>1230</v>
      </c>
      <c r="F27" s="16">
        <f t="shared" si="0"/>
        <v>1300</v>
      </c>
      <c r="G27" s="16">
        <f t="shared" si="0"/>
        <v>1380</v>
      </c>
      <c r="H27" s="16">
        <f t="shared" si="0"/>
        <v>1080</v>
      </c>
      <c r="I27" s="16">
        <f t="shared" si="0"/>
        <v>1150</v>
      </c>
      <c r="J27" s="16">
        <f t="shared" si="0"/>
        <v>1230</v>
      </c>
      <c r="K27" s="16">
        <f t="shared" si="0"/>
        <v>1300</v>
      </c>
      <c r="L27" s="16">
        <f t="shared" si="0"/>
        <v>1380</v>
      </c>
      <c r="M27" s="16">
        <f t="shared" si="0"/>
        <v>1100</v>
      </c>
      <c r="N27" s="16">
        <f t="shared" si="0"/>
        <v>1170</v>
      </c>
      <c r="O27" s="16">
        <f t="shared" si="0"/>
        <v>1250</v>
      </c>
      <c r="P27" s="16">
        <f t="shared" si="0"/>
        <v>1320</v>
      </c>
      <c r="Q27" s="16">
        <f t="shared" si="0"/>
        <v>1400</v>
      </c>
      <c r="R27" s="16" t="str">
        <f t="shared" si="0"/>
        <v/>
      </c>
      <c r="S27" s="16" t="str">
        <f t="shared" si="0"/>
        <v/>
      </c>
      <c r="T27" s="16" t="str">
        <f t="shared" si="0"/>
        <v/>
      </c>
      <c r="U27" s="16" t="str">
        <f t="shared" si="0"/>
        <v/>
      </c>
      <c r="V27" s="17" t="str">
        <f t="shared" si="0"/>
        <v/>
      </c>
    </row>
    <row r="28" spans="2:22" ht="20.100000000000001" customHeight="1" x14ac:dyDescent="0.2">
      <c r="B28" s="102">
        <v>12</v>
      </c>
      <c r="C28" s="16">
        <f t="shared" si="0"/>
        <v>1088</v>
      </c>
      <c r="D28" s="16">
        <f t="shared" si="0"/>
        <v>1160</v>
      </c>
      <c r="E28" s="16">
        <f t="shared" si="0"/>
        <v>1243</v>
      </c>
      <c r="F28" s="16">
        <f t="shared" si="0"/>
        <v>1315</v>
      </c>
      <c r="G28" s="16">
        <f t="shared" si="0"/>
        <v>1398</v>
      </c>
      <c r="H28" s="16">
        <f t="shared" si="0"/>
        <v>1088</v>
      </c>
      <c r="I28" s="16">
        <f t="shared" si="0"/>
        <v>1160</v>
      </c>
      <c r="J28" s="16">
        <f t="shared" si="0"/>
        <v>1243</v>
      </c>
      <c r="K28" s="16">
        <f t="shared" si="0"/>
        <v>1315</v>
      </c>
      <c r="L28" s="16">
        <f t="shared" si="0"/>
        <v>1398</v>
      </c>
      <c r="M28" s="16">
        <f t="shared" si="0"/>
        <v>1108</v>
      </c>
      <c r="N28" s="16">
        <f t="shared" si="0"/>
        <v>1180</v>
      </c>
      <c r="O28" s="16">
        <f t="shared" si="0"/>
        <v>1263</v>
      </c>
      <c r="P28" s="16">
        <f t="shared" si="0"/>
        <v>1335</v>
      </c>
      <c r="Q28" s="16">
        <f t="shared" si="0"/>
        <v>1418</v>
      </c>
      <c r="R28" s="16" t="str">
        <f t="shared" si="0"/>
        <v/>
      </c>
      <c r="S28" s="16" t="str">
        <f t="shared" si="0"/>
        <v/>
      </c>
      <c r="T28" s="16" t="str">
        <f t="shared" si="0"/>
        <v/>
      </c>
      <c r="U28" s="16" t="str">
        <f t="shared" si="0"/>
        <v/>
      </c>
      <c r="V28" s="17" t="str">
        <f t="shared" si="0"/>
        <v/>
      </c>
    </row>
    <row r="29" spans="2:22" ht="20.100000000000001" customHeight="1" x14ac:dyDescent="0.2">
      <c r="B29" s="102">
        <v>13</v>
      </c>
      <c r="C29" s="16">
        <f t="shared" si="0"/>
        <v>1096</v>
      </c>
      <c r="D29" s="16">
        <f t="shared" si="0"/>
        <v>1170</v>
      </c>
      <c r="E29" s="16">
        <f t="shared" si="0"/>
        <v>1256</v>
      </c>
      <c r="F29" s="16">
        <f t="shared" si="0"/>
        <v>1330</v>
      </c>
      <c r="G29" s="16">
        <f t="shared" si="0"/>
        <v>1416</v>
      </c>
      <c r="H29" s="16">
        <f t="shared" si="0"/>
        <v>1096</v>
      </c>
      <c r="I29" s="16">
        <f t="shared" si="0"/>
        <v>1170</v>
      </c>
      <c r="J29" s="16">
        <f t="shared" si="0"/>
        <v>1256</v>
      </c>
      <c r="K29" s="16">
        <f t="shared" si="0"/>
        <v>1330</v>
      </c>
      <c r="L29" s="16">
        <f t="shared" si="0"/>
        <v>1416</v>
      </c>
      <c r="M29" s="16">
        <f t="shared" si="0"/>
        <v>1116</v>
      </c>
      <c r="N29" s="16">
        <f t="shared" si="0"/>
        <v>1190</v>
      </c>
      <c r="O29" s="16">
        <f t="shared" si="0"/>
        <v>1276</v>
      </c>
      <c r="P29" s="16">
        <f t="shared" si="0"/>
        <v>1350</v>
      </c>
      <c r="Q29" s="16">
        <f t="shared" si="0"/>
        <v>1436</v>
      </c>
      <c r="R29" s="16" t="str">
        <f t="shared" ref="R29:V44" si="1">IF(R$10="","",IF($B29=1,R$10,IF($B29&lt;=R$13*$M$4+1,R28+R$12,IF($B29&lt;=R$16*$M$4+1,R28+R$15,""))))</f>
        <v/>
      </c>
      <c r="S29" s="16" t="str">
        <f t="shared" si="1"/>
        <v/>
      </c>
      <c r="T29" s="16" t="str">
        <f t="shared" si="1"/>
        <v/>
      </c>
      <c r="U29" s="16" t="str">
        <f t="shared" si="1"/>
        <v/>
      </c>
      <c r="V29" s="17" t="str">
        <f t="shared" si="1"/>
        <v/>
      </c>
    </row>
    <row r="30" spans="2:22" ht="20.100000000000001" customHeight="1" x14ac:dyDescent="0.2">
      <c r="B30" s="102">
        <v>14</v>
      </c>
      <c r="C30" s="16">
        <f t="shared" ref="C30:R45" si="2">IF(C$10="","",IF($B30=1,C$10,IF($B30&lt;=C$13*$M$4+1,C29+C$12,IF($B30&lt;=C$16*$M$4+1,C29+C$15,""))))</f>
        <v>1100</v>
      </c>
      <c r="D30" s="16">
        <f t="shared" si="2"/>
        <v>1180</v>
      </c>
      <c r="E30" s="16">
        <f t="shared" si="2"/>
        <v>1269</v>
      </c>
      <c r="F30" s="16">
        <f t="shared" si="2"/>
        <v>1345</v>
      </c>
      <c r="G30" s="16">
        <f t="shared" si="2"/>
        <v>1434</v>
      </c>
      <c r="H30" s="16">
        <f t="shared" si="2"/>
        <v>1100</v>
      </c>
      <c r="I30" s="16">
        <f t="shared" si="2"/>
        <v>1180</v>
      </c>
      <c r="J30" s="16">
        <f t="shared" si="2"/>
        <v>1269</v>
      </c>
      <c r="K30" s="16">
        <f t="shared" si="2"/>
        <v>1345</v>
      </c>
      <c r="L30" s="16">
        <f t="shared" si="2"/>
        <v>1434</v>
      </c>
      <c r="M30" s="16">
        <f t="shared" si="2"/>
        <v>1120</v>
      </c>
      <c r="N30" s="16">
        <f t="shared" si="2"/>
        <v>1200</v>
      </c>
      <c r="O30" s="16">
        <f t="shared" si="2"/>
        <v>1289</v>
      </c>
      <c r="P30" s="16">
        <f t="shared" si="2"/>
        <v>1365</v>
      </c>
      <c r="Q30" s="16">
        <f t="shared" si="2"/>
        <v>1454</v>
      </c>
      <c r="R30" s="16" t="str">
        <f t="shared" si="1"/>
        <v/>
      </c>
      <c r="S30" s="16" t="str">
        <f t="shared" si="1"/>
        <v/>
      </c>
      <c r="T30" s="16" t="str">
        <f t="shared" si="1"/>
        <v/>
      </c>
      <c r="U30" s="16" t="str">
        <f t="shared" si="1"/>
        <v/>
      </c>
      <c r="V30" s="17" t="str">
        <f t="shared" si="1"/>
        <v/>
      </c>
    </row>
    <row r="31" spans="2:22" ht="20.100000000000001" customHeight="1" x14ac:dyDescent="0.2">
      <c r="B31" s="102">
        <v>15</v>
      </c>
      <c r="C31" s="16">
        <f t="shared" si="2"/>
        <v>1104</v>
      </c>
      <c r="D31" s="16">
        <f t="shared" si="2"/>
        <v>1190</v>
      </c>
      <c r="E31" s="16">
        <f t="shared" si="2"/>
        <v>1282</v>
      </c>
      <c r="F31" s="16">
        <f t="shared" si="2"/>
        <v>1360</v>
      </c>
      <c r="G31" s="16">
        <f t="shared" si="2"/>
        <v>1452</v>
      </c>
      <c r="H31" s="16">
        <f t="shared" si="2"/>
        <v>1104</v>
      </c>
      <c r="I31" s="16">
        <f t="shared" si="2"/>
        <v>1190</v>
      </c>
      <c r="J31" s="16">
        <f t="shared" si="2"/>
        <v>1282</v>
      </c>
      <c r="K31" s="16">
        <f t="shared" si="2"/>
        <v>1360</v>
      </c>
      <c r="L31" s="16">
        <f t="shared" si="2"/>
        <v>1452</v>
      </c>
      <c r="M31" s="16">
        <f t="shared" si="2"/>
        <v>1124</v>
      </c>
      <c r="N31" s="16">
        <f t="shared" si="2"/>
        <v>1210</v>
      </c>
      <c r="O31" s="16">
        <f t="shared" si="2"/>
        <v>1302</v>
      </c>
      <c r="P31" s="16">
        <f t="shared" si="2"/>
        <v>1380</v>
      </c>
      <c r="Q31" s="16">
        <f t="shared" si="2"/>
        <v>1472</v>
      </c>
      <c r="R31" s="16" t="str">
        <f t="shared" si="1"/>
        <v/>
      </c>
      <c r="S31" s="16" t="str">
        <f t="shared" si="1"/>
        <v/>
      </c>
      <c r="T31" s="16" t="str">
        <f t="shared" si="1"/>
        <v/>
      </c>
      <c r="U31" s="16" t="str">
        <f t="shared" si="1"/>
        <v/>
      </c>
      <c r="V31" s="17" t="str">
        <f t="shared" si="1"/>
        <v/>
      </c>
    </row>
    <row r="32" spans="2:22" ht="20.100000000000001" customHeight="1" x14ac:dyDescent="0.2">
      <c r="B32" s="102">
        <v>16</v>
      </c>
      <c r="C32" s="16">
        <f t="shared" si="2"/>
        <v>1108</v>
      </c>
      <c r="D32" s="16">
        <f t="shared" si="2"/>
        <v>1200</v>
      </c>
      <c r="E32" s="16">
        <f t="shared" si="2"/>
        <v>1295</v>
      </c>
      <c r="F32" s="16">
        <f t="shared" si="2"/>
        <v>1375</v>
      </c>
      <c r="G32" s="16">
        <f t="shared" si="2"/>
        <v>1470</v>
      </c>
      <c r="H32" s="16">
        <f t="shared" si="2"/>
        <v>1108</v>
      </c>
      <c r="I32" s="16">
        <f t="shared" si="2"/>
        <v>1200</v>
      </c>
      <c r="J32" s="16">
        <f t="shared" si="2"/>
        <v>1295</v>
      </c>
      <c r="K32" s="16">
        <f t="shared" si="2"/>
        <v>1375</v>
      </c>
      <c r="L32" s="16">
        <f t="shared" si="2"/>
        <v>1470</v>
      </c>
      <c r="M32" s="16">
        <f t="shared" si="2"/>
        <v>1128</v>
      </c>
      <c r="N32" s="16">
        <f t="shared" si="2"/>
        <v>1220</v>
      </c>
      <c r="O32" s="16">
        <f t="shared" si="2"/>
        <v>1315</v>
      </c>
      <c r="P32" s="16">
        <f t="shared" si="2"/>
        <v>1395</v>
      </c>
      <c r="Q32" s="16">
        <f t="shared" si="2"/>
        <v>1490</v>
      </c>
      <c r="R32" s="16" t="str">
        <f t="shared" si="1"/>
        <v/>
      </c>
      <c r="S32" s="16" t="str">
        <f t="shared" si="1"/>
        <v/>
      </c>
      <c r="T32" s="16" t="str">
        <f t="shared" si="1"/>
        <v/>
      </c>
      <c r="U32" s="16" t="str">
        <f t="shared" si="1"/>
        <v/>
      </c>
      <c r="V32" s="17" t="str">
        <f t="shared" si="1"/>
        <v/>
      </c>
    </row>
    <row r="33" spans="2:22" ht="20.100000000000001" customHeight="1" x14ac:dyDescent="0.2">
      <c r="B33" s="102">
        <v>17</v>
      </c>
      <c r="C33" s="16">
        <f t="shared" si="2"/>
        <v>1112</v>
      </c>
      <c r="D33" s="16">
        <f t="shared" si="2"/>
        <v>1210</v>
      </c>
      <c r="E33" s="16">
        <f t="shared" si="2"/>
        <v>1308</v>
      </c>
      <c r="F33" s="16">
        <f t="shared" si="2"/>
        <v>1390</v>
      </c>
      <c r="G33" s="16">
        <f t="shared" si="2"/>
        <v>1488</v>
      </c>
      <c r="H33" s="16">
        <f t="shared" si="2"/>
        <v>1112</v>
      </c>
      <c r="I33" s="16">
        <f t="shared" si="2"/>
        <v>1210</v>
      </c>
      <c r="J33" s="16">
        <f t="shared" si="2"/>
        <v>1308</v>
      </c>
      <c r="K33" s="16">
        <f t="shared" si="2"/>
        <v>1390</v>
      </c>
      <c r="L33" s="16">
        <f t="shared" si="2"/>
        <v>1488</v>
      </c>
      <c r="M33" s="16">
        <f t="shared" si="2"/>
        <v>1132</v>
      </c>
      <c r="N33" s="16">
        <f t="shared" si="2"/>
        <v>1230</v>
      </c>
      <c r="O33" s="16">
        <f t="shared" si="2"/>
        <v>1328</v>
      </c>
      <c r="P33" s="16">
        <f t="shared" si="2"/>
        <v>1410</v>
      </c>
      <c r="Q33" s="16">
        <f t="shared" si="2"/>
        <v>1508</v>
      </c>
      <c r="R33" s="16" t="str">
        <f t="shared" si="1"/>
        <v/>
      </c>
      <c r="S33" s="16" t="str">
        <f t="shared" si="1"/>
        <v/>
      </c>
      <c r="T33" s="16" t="str">
        <f t="shared" si="1"/>
        <v/>
      </c>
      <c r="U33" s="16" t="str">
        <f t="shared" si="1"/>
        <v/>
      </c>
      <c r="V33" s="17" t="str">
        <f t="shared" si="1"/>
        <v/>
      </c>
    </row>
    <row r="34" spans="2:22" ht="20.100000000000001" customHeight="1" x14ac:dyDescent="0.2">
      <c r="B34" s="102">
        <v>18</v>
      </c>
      <c r="C34" s="16">
        <f t="shared" si="2"/>
        <v>1116</v>
      </c>
      <c r="D34" s="16">
        <f t="shared" si="2"/>
        <v>1220</v>
      </c>
      <c r="E34" s="16">
        <f t="shared" si="2"/>
        <v>1321</v>
      </c>
      <c r="F34" s="16">
        <f t="shared" si="2"/>
        <v>1405</v>
      </c>
      <c r="G34" s="16">
        <f t="shared" si="2"/>
        <v>1506</v>
      </c>
      <c r="H34" s="16">
        <f t="shared" si="2"/>
        <v>1116</v>
      </c>
      <c r="I34" s="16">
        <f t="shared" si="2"/>
        <v>1220</v>
      </c>
      <c r="J34" s="16">
        <f t="shared" si="2"/>
        <v>1321</v>
      </c>
      <c r="K34" s="16">
        <f t="shared" si="2"/>
        <v>1405</v>
      </c>
      <c r="L34" s="16">
        <f t="shared" si="2"/>
        <v>1506</v>
      </c>
      <c r="M34" s="16">
        <f t="shared" si="2"/>
        <v>1136</v>
      </c>
      <c r="N34" s="16">
        <f t="shared" si="2"/>
        <v>1240</v>
      </c>
      <c r="O34" s="16">
        <f t="shared" si="2"/>
        <v>1341</v>
      </c>
      <c r="P34" s="16">
        <f t="shared" si="2"/>
        <v>1425</v>
      </c>
      <c r="Q34" s="16">
        <f t="shared" si="2"/>
        <v>1526</v>
      </c>
      <c r="R34" s="16" t="str">
        <f t="shared" si="1"/>
        <v/>
      </c>
      <c r="S34" s="16" t="str">
        <f t="shared" si="1"/>
        <v/>
      </c>
      <c r="T34" s="16" t="str">
        <f t="shared" si="1"/>
        <v/>
      </c>
      <c r="U34" s="16" t="str">
        <f t="shared" si="1"/>
        <v/>
      </c>
      <c r="V34" s="17" t="str">
        <f t="shared" si="1"/>
        <v/>
      </c>
    </row>
    <row r="35" spans="2:22" ht="20.100000000000001" customHeight="1" x14ac:dyDescent="0.2">
      <c r="B35" s="102">
        <v>19</v>
      </c>
      <c r="C35" s="16">
        <f t="shared" si="2"/>
        <v>1120</v>
      </c>
      <c r="D35" s="16">
        <f t="shared" si="2"/>
        <v>1230</v>
      </c>
      <c r="E35" s="16">
        <f t="shared" si="2"/>
        <v>1334</v>
      </c>
      <c r="F35" s="16">
        <f t="shared" si="2"/>
        <v>1420</v>
      </c>
      <c r="G35" s="16">
        <f t="shared" si="2"/>
        <v>1524</v>
      </c>
      <c r="H35" s="16">
        <f t="shared" si="2"/>
        <v>1120</v>
      </c>
      <c r="I35" s="16">
        <f t="shared" si="2"/>
        <v>1230</v>
      </c>
      <c r="J35" s="16">
        <f t="shared" si="2"/>
        <v>1334</v>
      </c>
      <c r="K35" s="16">
        <f t="shared" si="2"/>
        <v>1420</v>
      </c>
      <c r="L35" s="16">
        <f t="shared" si="2"/>
        <v>1524</v>
      </c>
      <c r="M35" s="16">
        <f t="shared" si="2"/>
        <v>1140</v>
      </c>
      <c r="N35" s="16">
        <f t="shared" si="2"/>
        <v>1250</v>
      </c>
      <c r="O35" s="16">
        <f t="shared" si="2"/>
        <v>1354</v>
      </c>
      <c r="P35" s="16">
        <f t="shared" si="2"/>
        <v>1440</v>
      </c>
      <c r="Q35" s="16">
        <f t="shared" si="2"/>
        <v>1544</v>
      </c>
      <c r="R35" s="16" t="str">
        <f t="shared" si="1"/>
        <v/>
      </c>
      <c r="S35" s="16" t="str">
        <f t="shared" si="1"/>
        <v/>
      </c>
      <c r="T35" s="16" t="str">
        <f t="shared" si="1"/>
        <v/>
      </c>
      <c r="U35" s="16" t="str">
        <f t="shared" si="1"/>
        <v/>
      </c>
      <c r="V35" s="17" t="str">
        <f t="shared" si="1"/>
        <v/>
      </c>
    </row>
    <row r="36" spans="2:22" ht="20.100000000000001" customHeight="1" x14ac:dyDescent="0.2">
      <c r="B36" s="102">
        <v>20</v>
      </c>
      <c r="C36" s="16">
        <f t="shared" si="2"/>
        <v>1124</v>
      </c>
      <c r="D36" s="16">
        <f t="shared" si="2"/>
        <v>1240</v>
      </c>
      <c r="E36" s="16">
        <f t="shared" si="2"/>
        <v>1347</v>
      </c>
      <c r="F36" s="16">
        <f t="shared" si="2"/>
        <v>1435</v>
      </c>
      <c r="G36" s="16">
        <f t="shared" si="2"/>
        <v>1542</v>
      </c>
      <c r="H36" s="16">
        <f t="shared" si="2"/>
        <v>1124</v>
      </c>
      <c r="I36" s="16">
        <f t="shared" si="2"/>
        <v>1240</v>
      </c>
      <c r="J36" s="16">
        <f t="shared" si="2"/>
        <v>1347</v>
      </c>
      <c r="K36" s="16">
        <f t="shared" si="2"/>
        <v>1435</v>
      </c>
      <c r="L36" s="16">
        <f t="shared" si="2"/>
        <v>1542</v>
      </c>
      <c r="M36" s="16">
        <f t="shared" si="2"/>
        <v>1144</v>
      </c>
      <c r="N36" s="16">
        <f t="shared" si="2"/>
        <v>1260</v>
      </c>
      <c r="O36" s="16">
        <f t="shared" si="2"/>
        <v>1367</v>
      </c>
      <c r="P36" s="16">
        <f t="shared" si="2"/>
        <v>1455</v>
      </c>
      <c r="Q36" s="16">
        <f t="shared" si="2"/>
        <v>1562</v>
      </c>
      <c r="R36" s="16" t="str">
        <f t="shared" si="1"/>
        <v/>
      </c>
      <c r="S36" s="16" t="str">
        <f t="shared" si="1"/>
        <v/>
      </c>
      <c r="T36" s="16" t="str">
        <f t="shared" si="1"/>
        <v/>
      </c>
      <c r="U36" s="16" t="str">
        <f t="shared" si="1"/>
        <v/>
      </c>
      <c r="V36" s="17" t="str">
        <f t="shared" si="1"/>
        <v/>
      </c>
    </row>
    <row r="37" spans="2:22" ht="20.100000000000001" customHeight="1" x14ac:dyDescent="0.2">
      <c r="B37" s="102">
        <v>21</v>
      </c>
      <c r="C37" s="16">
        <f t="shared" si="2"/>
        <v>1128</v>
      </c>
      <c r="D37" s="16">
        <f t="shared" si="2"/>
        <v>1250</v>
      </c>
      <c r="E37" s="16">
        <f t="shared" si="2"/>
        <v>1360</v>
      </c>
      <c r="F37" s="16">
        <f t="shared" si="2"/>
        <v>1450</v>
      </c>
      <c r="G37" s="16">
        <f t="shared" si="2"/>
        <v>1560</v>
      </c>
      <c r="H37" s="16">
        <f t="shared" si="2"/>
        <v>1128</v>
      </c>
      <c r="I37" s="16">
        <f t="shared" si="2"/>
        <v>1250</v>
      </c>
      <c r="J37" s="16">
        <f t="shared" si="2"/>
        <v>1360</v>
      </c>
      <c r="K37" s="16">
        <f t="shared" si="2"/>
        <v>1450</v>
      </c>
      <c r="L37" s="16">
        <f t="shared" si="2"/>
        <v>1560</v>
      </c>
      <c r="M37" s="16">
        <f t="shared" si="2"/>
        <v>1148</v>
      </c>
      <c r="N37" s="16">
        <f t="shared" si="2"/>
        <v>1270</v>
      </c>
      <c r="O37" s="16">
        <f t="shared" si="2"/>
        <v>1380</v>
      </c>
      <c r="P37" s="16">
        <f t="shared" si="2"/>
        <v>1470</v>
      </c>
      <c r="Q37" s="16">
        <f t="shared" si="2"/>
        <v>1580</v>
      </c>
      <c r="R37" s="16" t="str">
        <f t="shared" si="1"/>
        <v/>
      </c>
      <c r="S37" s="16" t="str">
        <f t="shared" si="1"/>
        <v/>
      </c>
      <c r="T37" s="16" t="str">
        <f t="shared" si="1"/>
        <v/>
      </c>
      <c r="U37" s="16" t="str">
        <f t="shared" si="1"/>
        <v/>
      </c>
      <c r="V37" s="17" t="str">
        <f t="shared" si="1"/>
        <v/>
      </c>
    </row>
    <row r="38" spans="2:22" ht="20.100000000000001" customHeight="1" x14ac:dyDescent="0.2">
      <c r="B38" s="102">
        <v>22</v>
      </c>
      <c r="C38" s="16">
        <f t="shared" si="2"/>
        <v>1132</v>
      </c>
      <c r="D38" s="16">
        <f t="shared" si="2"/>
        <v>1260</v>
      </c>
      <c r="E38" s="16">
        <f t="shared" si="2"/>
        <v>1373</v>
      </c>
      <c r="F38" s="16">
        <f t="shared" si="2"/>
        <v>1465</v>
      </c>
      <c r="G38" s="16">
        <f t="shared" si="2"/>
        <v>1578</v>
      </c>
      <c r="H38" s="16">
        <f t="shared" si="2"/>
        <v>1132</v>
      </c>
      <c r="I38" s="16">
        <f t="shared" si="2"/>
        <v>1260</v>
      </c>
      <c r="J38" s="16">
        <f t="shared" si="2"/>
        <v>1373</v>
      </c>
      <c r="K38" s="16">
        <f t="shared" si="2"/>
        <v>1465</v>
      </c>
      <c r="L38" s="16">
        <f t="shared" si="2"/>
        <v>1578</v>
      </c>
      <c r="M38" s="16">
        <f t="shared" si="2"/>
        <v>1152</v>
      </c>
      <c r="N38" s="16">
        <f t="shared" si="2"/>
        <v>1280</v>
      </c>
      <c r="O38" s="16">
        <f t="shared" si="2"/>
        <v>1393</v>
      </c>
      <c r="P38" s="16">
        <f t="shared" si="2"/>
        <v>1485</v>
      </c>
      <c r="Q38" s="16">
        <f t="shared" si="2"/>
        <v>1598</v>
      </c>
      <c r="R38" s="16" t="str">
        <f t="shared" si="1"/>
        <v/>
      </c>
      <c r="S38" s="16" t="str">
        <f t="shared" si="1"/>
        <v/>
      </c>
      <c r="T38" s="16" t="str">
        <f t="shared" si="1"/>
        <v/>
      </c>
      <c r="U38" s="16" t="str">
        <f t="shared" si="1"/>
        <v/>
      </c>
      <c r="V38" s="17" t="str">
        <f t="shared" si="1"/>
        <v/>
      </c>
    </row>
    <row r="39" spans="2:22" ht="20.100000000000001" customHeight="1" x14ac:dyDescent="0.2">
      <c r="B39" s="102">
        <v>23</v>
      </c>
      <c r="C39" s="16">
        <f t="shared" si="2"/>
        <v>1136</v>
      </c>
      <c r="D39" s="16">
        <f t="shared" si="2"/>
        <v>1270</v>
      </c>
      <c r="E39" s="16">
        <f t="shared" si="2"/>
        <v>1386</v>
      </c>
      <c r="F39" s="16">
        <f t="shared" si="2"/>
        <v>1480</v>
      </c>
      <c r="G39" s="16">
        <f t="shared" si="2"/>
        <v>1596</v>
      </c>
      <c r="H39" s="16">
        <f t="shared" si="2"/>
        <v>1136</v>
      </c>
      <c r="I39" s="16">
        <f t="shared" si="2"/>
        <v>1270</v>
      </c>
      <c r="J39" s="16">
        <f t="shared" si="2"/>
        <v>1386</v>
      </c>
      <c r="K39" s="16">
        <f t="shared" si="2"/>
        <v>1480</v>
      </c>
      <c r="L39" s="16">
        <f t="shared" si="2"/>
        <v>1596</v>
      </c>
      <c r="M39" s="16">
        <f t="shared" si="2"/>
        <v>1156</v>
      </c>
      <c r="N39" s="16">
        <f t="shared" si="2"/>
        <v>1290</v>
      </c>
      <c r="O39" s="16">
        <f t="shared" si="2"/>
        <v>1406</v>
      </c>
      <c r="P39" s="16">
        <f t="shared" si="2"/>
        <v>1500</v>
      </c>
      <c r="Q39" s="16">
        <f t="shared" si="2"/>
        <v>1616</v>
      </c>
      <c r="R39" s="16" t="str">
        <f t="shared" si="1"/>
        <v/>
      </c>
      <c r="S39" s="16" t="str">
        <f t="shared" si="1"/>
        <v/>
      </c>
      <c r="T39" s="16" t="str">
        <f t="shared" si="1"/>
        <v/>
      </c>
      <c r="U39" s="16" t="str">
        <f t="shared" si="1"/>
        <v/>
      </c>
      <c r="V39" s="17" t="str">
        <f t="shared" si="1"/>
        <v/>
      </c>
    </row>
    <row r="40" spans="2:22" ht="20.100000000000001" customHeight="1" x14ac:dyDescent="0.2">
      <c r="B40" s="102">
        <v>24</v>
      </c>
      <c r="C40" s="16">
        <f t="shared" si="2"/>
        <v>1140</v>
      </c>
      <c r="D40" s="16">
        <f t="shared" si="2"/>
        <v>1280</v>
      </c>
      <c r="E40" s="16">
        <f t="shared" si="2"/>
        <v>1399</v>
      </c>
      <c r="F40" s="16">
        <f t="shared" si="2"/>
        <v>1495</v>
      </c>
      <c r="G40" s="16">
        <f t="shared" si="2"/>
        <v>1614</v>
      </c>
      <c r="H40" s="16">
        <f t="shared" si="2"/>
        <v>1140</v>
      </c>
      <c r="I40" s="16">
        <f t="shared" si="2"/>
        <v>1280</v>
      </c>
      <c r="J40" s="16">
        <f t="shared" si="2"/>
        <v>1399</v>
      </c>
      <c r="K40" s="16">
        <f t="shared" si="2"/>
        <v>1495</v>
      </c>
      <c r="L40" s="16">
        <f t="shared" si="2"/>
        <v>1614</v>
      </c>
      <c r="M40" s="16">
        <f t="shared" si="2"/>
        <v>1160</v>
      </c>
      <c r="N40" s="16">
        <f t="shared" si="2"/>
        <v>1300</v>
      </c>
      <c r="O40" s="16">
        <f t="shared" si="2"/>
        <v>1419</v>
      </c>
      <c r="P40" s="16">
        <f t="shared" si="2"/>
        <v>1515</v>
      </c>
      <c r="Q40" s="16">
        <f t="shared" si="2"/>
        <v>1634</v>
      </c>
      <c r="R40" s="16" t="str">
        <f t="shared" si="1"/>
        <v/>
      </c>
      <c r="S40" s="16" t="str">
        <f t="shared" si="1"/>
        <v/>
      </c>
      <c r="T40" s="16" t="str">
        <f t="shared" si="1"/>
        <v/>
      </c>
      <c r="U40" s="16" t="str">
        <f t="shared" si="1"/>
        <v/>
      </c>
      <c r="V40" s="17" t="str">
        <f t="shared" si="1"/>
        <v/>
      </c>
    </row>
    <row r="41" spans="2:22" ht="20.100000000000001" customHeight="1" x14ac:dyDescent="0.2">
      <c r="B41" s="102">
        <v>25</v>
      </c>
      <c r="C41" s="16">
        <f t="shared" si="2"/>
        <v>1144</v>
      </c>
      <c r="D41" s="16">
        <f t="shared" si="2"/>
        <v>1290</v>
      </c>
      <c r="E41" s="16">
        <f t="shared" si="2"/>
        <v>1412</v>
      </c>
      <c r="F41" s="16">
        <f t="shared" si="2"/>
        <v>1510</v>
      </c>
      <c r="G41" s="16">
        <f t="shared" si="2"/>
        <v>1632</v>
      </c>
      <c r="H41" s="16">
        <f t="shared" si="2"/>
        <v>1144</v>
      </c>
      <c r="I41" s="16">
        <f t="shared" si="2"/>
        <v>1290</v>
      </c>
      <c r="J41" s="16">
        <f t="shared" si="2"/>
        <v>1412</v>
      </c>
      <c r="K41" s="16">
        <f t="shared" si="2"/>
        <v>1510</v>
      </c>
      <c r="L41" s="16">
        <f t="shared" si="2"/>
        <v>1632</v>
      </c>
      <c r="M41" s="16">
        <f t="shared" si="2"/>
        <v>1164</v>
      </c>
      <c r="N41" s="16">
        <f t="shared" si="2"/>
        <v>1310</v>
      </c>
      <c r="O41" s="16">
        <f t="shared" si="2"/>
        <v>1432</v>
      </c>
      <c r="P41" s="16">
        <f t="shared" si="2"/>
        <v>1530</v>
      </c>
      <c r="Q41" s="16">
        <f t="shared" si="2"/>
        <v>1652</v>
      </c>
      <c r="R41" s="16" t="str">
        <f t="shared" si="1"/>
        <v/>
      </c>
      <c r="S41" s="16" t="str">
        <f t="shared" si="1"/>
        <v/>
      </c>
      <c r="T41" s="16" t="str">
        <f t="shared" si="1"/>
        <v/>
      </c>
      <c r="U41" s="16" t="str">
        <f t="shared" si="1"/>
        <v/>
      </c>
      <c r="V41" s="17" t="str">
        <f t="shared" si="1"/>
        <v/>
      </c>
    </row>
    <row r="42" spans="2:22" ht="20.100000000000001" customHeight="1" x14ac:dyDescent="0.2">
      <c r="B42" s="102">
        <v>26</v>
      </c>
      <c r="C42" s="16" t="str">
        <f t="shared" si="2"/>
        <v/>
      </c>
      <c r="D42" s="16">
        <f t="shared" si="2"/>
        <v>1295</v>
      </c>
      <c r="E42" s="16">
        <f t="shared" si="2"/>
        <v>1419</v>
      </c>
      <c r="F42" s="16">
        <f t="shared" si="2"/>
        <v>1518</v>
      </c>
      <c r="G42" s="16">
        <f t="shared" si="2"/>
        <v>1641</v>
      </c>
      <c r="H42" s="16" t="str">
        <f t="shared" si="2"/>
        <v/>
      </c>
      <c r="I42" s="16">
        <f t="shared" si="2"/>
        <v>1295</v>
      </c>
      <c r="J42" s="16">
        <f t="shared" si="2"/>
        <v>1419</v>
      </c>
      <c r="K42" s="16">
        <f t="shared" si="2"/>
        <v>1518</v>
      </c>
      <c r="L42" s="16">
        <f t="shared" si="2"/>
        <v>1641</v>
      </c>
      <c r="M42" s="16" t="str">
        <f t="shared" si="2"/>
        <v/>
      </c>
      <c r="N42" s="16">
        <f t="shared" si="2"/>
        <v>1315</v>
      </c>
      <c r="O42" s="16">
        <f t="shared" si="2"/>
        <v>1439</v>
      </c>
      <c r="P42" s="16">
        <f t="shared" si="2"/>
        <v>1538</v>
      </c>
      <c r="Q42" s="16">
        <f t="shared" si="2"/>
        <v>1661</v>
      </c>
      <c r="R42" s="16" t="str">
        <f t="shared" si="1"/>
        <v/>
      </c>
      <c r="S42" s="16" t="str">
        <f t="shared" si="1"/>
        <v/>
      </c>
      <c r="T42" s="16" t="str">
        <f t="shared" si="1"/>
        <v/>
      </c>
      <c r="U42" s="16" t="str">
        <f t="shared" si="1"/>
        <v/>
      </c>
      <c r="V42" s="17" t="str">
        <f t="shared" si="1"/>
        <v/>
      </c>
    </row>
    <row r="43" spans="2:22" ht="20.100000000000001" customHeight="1" x14ac:dyDescent="0.2">
      <c r="B43" s="102">
        <v>27</v>
      </c>
      <c r="C43" s="16" t="str">
        <f t="shared" si="2"/>
        <v/>
      </c>
      <c r="D43" s="16">
        <f t="shared" si="2"/>
        <v>1300</v>
      </c>
      <c r="E43" s="16">
        <f t="shared" si="2"/>
        <v>1426</v>
      </c>
      <c r="F43" s="16">
        <f t="shared" si="2"/>
        <v>1526</v>
      </c>
      <c r="G43" s="16">
        <f t="shared" si="2"/>
        <v>1650</v>
      </c>
      <c r="H43" s="16" t="str">
        <f t="shared" si="2"/>
        <v/>
      </c>
      <c r="I43" s="16">
        <f t="shared" si="2"/>
        <v>1300</v>
      </c>
      <c r="J43" s="16">
        <f t="shared" si="2"/>
        <v>1426</v>
      </c>
      <c r="K43" s="16">
        <f t="shared" si="2"/>
        <v>1526</v>
      </c>
      <c r="L43" s="16">
        <f t="shared" si="2"/>
        <v>1650</v>
      </c>
      <c r="M43" s="16" t="str">
        <f t="shared" si="2"/>
        <v/>
      </c>
      <c r="N43" s="16">
        <f t="shared" si="2"/>
        <v>1320</v>
      </c>
      <c r="O43" s="16">
        <f t="shared" si="2"/>
        <v>1446</v>
      </c>
      <c r="P43" s="16">
        <f t="shared" si="2"/>
        <v>1546</v>
      </c>
      <c r="Q43" s="16">
        <f t="shared" si="2"/>
        <v>1670</v>
      </c>
      <c r="R43" s="16" t="str">
        <f t="shared" si="1"/>
        <v/>
      </c>
      <c r="S43" s="16" t="str">
        <f t="shared" si="1"/>
        <v/>
      </c>
      <c r="T43" s="16" t="str">
        <f t="shared" si="1"/>
        <v/>
      </c>
      <c r="U43" s="16" t="str">
        <f t="shared" si="1"/>
        <v/>
      </c>
      <c r="V43" s="17" t="str">
        <f t="shared" si="1"/>
        <v/>
      </c>
    </row>
    <row r="44" spans="2:22" ht="20.100000000000001" customHeight="1" x14ac:dyDescent="0.2">
      <c r="B44" s="102">
        <v>28</v>
      </c>
      <c r="C44" s="16" t="str">
        <f t="shared" si="2"/>
        <v/>
      </c>
      <c r="D44" s="16">
        <f t="shared" si="2"/>
        <v>1305</v>
      </c>
      <c r="E44" s="16">
        <f t="shared" si="2"/>
        <v>1433</v>
      </c>
      <c r="F44" s="16">
        <f t="shared" si="2"/>
        <v>1534</v>
      </c>
      <c r="G44" s="16">
        <f t="shared" si="2"/>
        <v>1659</v>
      </c>
      <c r="H44" s="16" t="str">
        <f t="shared" si="2"/>
        <v/>
      </c>
      <c r="I44" s="16">
        <f t="shared" si="2"/>
        <v>1305</v>
      </c>
      <c r="J44" s="16">
        <f t="shared" si="2"/>
        <v>1433</v>
      </c>
      <c r="K44" s="16">
        <f t="shared" si="2"/>
        <v>1534</v>
      </c>
      <c r="L44" s="16">
        <f t="shared" si="2"/>
        <v>1659</v>
      </c>
      <c r="M44" s="16" t="str">
        <f t="shared" si="2"/>
        <v/>
      </c>
      <c r="N44" s="16">
        <f t="shared" si="2"/>
        <v>1325</v>
      </c>
      <c r="O44" s="16">
        <f t="shared" si="2"/>
        <v>1453</v>
      </c>
      <c r="P44" s="16">
        <f t="shared" si="2"/>
        <v>1554</v>
      </c>
      <c r="Q44" s="16">
        <f t="shared" si="2"/>
        <v>1679</v>
      </c>
      <c r="R44" s="16" t="str">
        <f t="shared" si="1"/>
        <v/>
      </c>
      <c r="S44" s="16" t="str">
        <f t="shared" si="1"/>
        <v/>
      </c>
      <c r="T44" s="16" t="str">
        <f t="shared" si="1"/>
        <v/>
      </c>
      <c r="U44" s="16" t="str">
        <f t="shared" si="1"/>
        <v/>
      </c>
      <c r="V44" s="17" t="str">
        <f t="shared" si="1"/>
        <v/>
      </c>
    </row>
    <row r="45" spans="2:22" ht="20.100000000000001" customHeight="1" x14ac:dyDescent="0.2">
      <c r="B45" s="102">
        <v>29</v>
      </c>
      <c r="C45" s="16" t="str">
        <f t="shared" si="2"/>
        <v/>
      </c>
      <c r="D45" s="16">
        <f t="shared" si="2"/>
        <v>1310</v>
      </c>
      <c r="E45" s="16">
        <f t="shared" si="2"/>
        <v>1440</v>
      </c>
      <c r="F45" s="16">
        <f t="shared" si="2"/>
        <v>1542</v>
      </c>
      <c r="G45" s="16">
        <f t="shared" si="2"/>
        <v>1668</v>
      </c>
      <c r="H45" s="16" t="str">
        <f t="shared" si="2"/>
        <v/>
      </c>
      <c r="I45" s="16">
        <f t="shared" si="2"/>
        <v>1310</v>
      </c>
      <c r="J45" s="16">
        <f t="shared" si="2"/>
        <v>1440</v>
      </c>
      <c r="K45" s="16">
        <f t="shared" si="2"/>
        <v>1542</v>
      </c>
      <c r="L45" s="16">
        <f t="shared" si="2"/>
        <v>1668</v>
      </c>
      <c r="M45" s="16" t="str">
        <f t="shared" si="2"/>
        <v/>
      </c>
      <c r="N45" s="16">
        <f t="shared" si="2"/>
        <v>1330</v>
      </c>
      <c r="O45" s="16">
        <f t="shared" si="2"/>
        <v>1460</v>
      </c>
      <c r="P45" s="16">
        <f t="shared" si="2"/>
        <v>1562</v>
      </c>
      <c r="Q45" s="16">
        <f t="shared" si="2"/>
        <v>1688</v>
      </c>
      <c r="R45" s="16" t="str">
        <f t="shared" si="2"/>
        <v/>
      </c>
      <c r="S45" s="16" t="str">
        <f t="shared" ref="S45:V60" si="3">IF(S$10="","",IF($B45=1,S$10,IF($B45&lt;=S$13*$M$4+1,S44+S$12,IF($B45&lt;=S$16*$M$4+1,S44+S$15,""))))</f>
        <v/>
      </c>
      <c r="T45" s="16" t="str">
        <f t="shared" si="3"/>
        <v/>
      </c>
      <c r="U45" s="16" t="str">
        <f t="shared" si="3"/>
        <v/>
      </c>
      <c r="V45" s="17" t="str">
        <f t="shared" si="3"/>
        <v/>
      </c>
    </row>
    <row r="46" spans="2:22" ht="20.100000000000001" customHeight="1" x14ac:dyDescent="0.2">
      <c r="B46" s="102">
        <v>30</v>
      </c>
      <c r="C46" s="16" t="str">
        <f t="shared" ref="C46:R61" si="4">IF(C$10="","",IF($B46=1,C$10,IF($B46&lt;=C$13*$M$4+1,C45+C$12,IF($B46&lt;=C$16*$M$4+1,C45+C$15,""))))</f>
        <v/>
      </c>
      <c r="D46" s="16">
        <f t="shared" si="4"/>
        <v>1315</v>
      </c>
      <c r="E46" s="16">
        <f t="shared" si="4"/>
        <v>1447</v>
      </c>
      <c r="F46" s="16">
        <f t="shared" si="4"/>
        <v>1550</v>
      </c>
      <c r="G46" s="16">
        <f t="shared" si="4"/>
        <v>1677</v>
      </c>
      <c r="H46" s="16" t="str">
        <f t="shared" si="4"/>
        <v/>
      </c>
      <c r="I46" s="16">
        <f t="shared" si="4"/>
        <v>1315</v>
      </c>
      <c r="J46" s="16">
        <f t="shared" si="4"/>
        <v>1447</v>
      </c>
      <c r="K46" s="16">
        <f t="shared" si="4"/>
        <v>1550</v>
      </c>
      <c r="L46" s="16">
        <f t="shared" si="4"/>
        <v>1677</v>
      </c>
      <c r="M46" s="16" t="str">
        <f t="shared" si="4"/>
        <v/>
      </c>
      <c r="N46" s="16">
        <f t="shared" si="4"/>
        <v>1335</v>
      </c>
      <c r="O46" s="16">
        <f t="shared" si="4"/>
        <v>1467</v>
      </c>
      <c r="P46" s="16">
        <f t="shared" si="4"/>
        <v>1570</v>
      </c>
      <c r="Q46" s="16">
        <f t="shared" si="4"/>
        <v>1697</v>
      </c>
      <c r="R46" s="16" t="str">
        <f t="shared" si="4"/>
        <v/>
      </c>
      <c r="S46" s="16" t="str">
        <f t="shared" si="3"/>
        <v/>
      </c>
      <c r="T46" s="16" t="str">
        <f t="shared" si="3"/>
        <v/>
      </c>
      <c r="U46" s="16" t="str">
        <f t="shared" si="3"/>
        <v/>
      </c>
      <c r="V46" s="17" t="str">
        <f t="shared" si="3"/>
        <v/>
      </c>
    </row>
    <row r="47" spans="2:22" ht="20.100000000000001" customHeight="1" x14ac:dyDescent="0.2">
      <c r="B47" s="102">
        <v>31</v>
      </c>
      <c r="C47" s="16" t="str">
        <f t="shared" si="4"/>
        <v/>
      </c>
      <c r="D47" s="16">
        <f t="shared" si="4"/>
        <v>1320</v>
      </c>
      <c r="E47" s="16">
        <f t="shared" si="4"/>
        <v>1454</v>
      </c>
      <c r="F47" s="16">
        <f t="shared" si="4"/>
        <v>1558</v>
      </c>
      <c r="G47" s="16">
        <f t="shared" si="4"/>
        <v>1686</v>
      </c>
      <c r="H47" s="16" t="str">
        <f t="shared" si="4"/>
        <v/>
      </c>
      <c r="I47" s="16">
        <f t="shared" si="4"/>
        <v>1320</v>
      </c>
      <c r="J47" s="16">
        <f t="shared" si="4"/>
        <v>1454</v>
      </c>
      <c r="K47" s="16">
        <f t="shared" si="4"/>
        <v>1558</v>
      </c>
      <c r="L47" s="16">
        <f t="shared" si="4"/>
        <v>1686</v>
      </c>
      <c r="M47" s="16" t="str">
        <f t="shared" si="4"/>
        <v/>
      </c>
      <c r="N47" s="16">
        <f t="shared" si="4"/>
        <v>1340</v>
      </c>
      <c r="O47" s="16">
        <f t="shared" si="4"/>
        <v>1474</v>
      </c>
      <c r="P47" s="16">
        <f t="shared" si="4"/>
        <v>1578</v>
      </c>
      <c r="Q47" s="16">
        <f t="shared" si="4"/>
        <v>1706</v>
      </c>
      <c r="R47" s="16" t="str">
        <f t="shared" si="4"/>
        <v/>
      </c>
      <c r="S47" s="16" t="str">
        <f t="shared" si="3"/>
        <v/>
      </c>
      <c r="T47" s="16" t="str">
        <f t="shared" si="3"/>
        <v/>
      </c>
      <c r="U47" s="16" t="str">
        <f t="shared" si="3"/>
        <v/>
      </c>
      <c r="V47" s="17" t="str">
        <f t="shared" si="3"/>
        <v/>
      </c>
    </row>
    <row r="48" spans="2:22" ht="20.100000000000001" customHeight="1" x14ac:dyDescent="0.2">
      <c r="B48" s="102">
        <v>32</v>
      </c>
      <c r="C48" s="16" t="str">
        <f t="shared" si="4"/>
        <v/>
      </c>
      <c r="D48" s="16">
        <f t="shared" si="4"/>
        <v>1325</v>
      </c>
      <c r="E48" s="16">
        <f t="shared" si="4"/>
        <v>1461</v>
      </c>
      <c r="F48" s="16">
        <f t="shared" si="4"/>
        <v>1566</v>
      </c>
      <c r="G48" s="16">
        <f t="shared" si="4"/>
        <v>1695</v>
      </c>
      <c r="H48" s="16" t="str">
        <f t="shared" si="4"/>
        <v/>
      </c>
      <c r="I48" s="16">
        <f t="shared" si="4"/>
        <v>1325</v>
      </c>
      <c r="J48" s="16">
        <f t="shared" si="4"/>
        <v>1461</v>
      </c>
      <c r="K48" s="16">
        <f t="shared" si="4"/>
        <v>1566</v>
      </c>
      <c r="L48" s="16">
        <f t="shared" si="4"/>
        <v>1695</v>
      </c>
      <c r="M48" s="16" t="str">
        <f t="shared" si="4"/>
        <v/>
      </c>
      <c r="N48" s="16">
        <f t="shared" si="4"/>
        <v>1345</v>
      </c>
      <c r="O48" s="16">
        <f t="shared" si="4"/>
        <v>1481</v>
      </c>
      <c r="P48" s="16">
        <f t="shared" si="4"/>
        <v>1586</v>
      </c>
      <c r="Q48" s="16">
        <f t="shared" si="4"/>
        <v>1715</v>
      </c>
      <c r="R48" s="16" t="str">
        <f t="shared" si="4"/>
        <v/>
      </c>
      <c r="S48" s="16" t="str">
        <f t="shared" si="3"/>
        <v/>
      </c>
      <c r="T48" s="16" t="str">
        <f t="shared" si="3"/>
        <v/>
      </c>
      <c r="U48" s="16" t="str">
        <f t="shared" si="3"/>
        <v/>
      </c>
      <c r="V48" s="17" t="str">
        <f t="shared" si="3"/>
        <v/>
      </c>
    </row>
    <row r="49" spans="2:22" ht="20.100000000000001" customHeight="1" x14ac:dyDescent="0.2">
      <c r="B49" s="102">
        <v>33</v>
      </c>
      <c r="C49" s="16" t="str">
        <f t="shared" si="4"/>
        <v/>
      </c>
      <c r="D49" s="16">
        <f t="shared" si="4"/>
        <v>1330</v>
      </c>
      <c r="E49" s="16">
        <f t="shared" si="4"/>
        <v>1468</v>
      </c>
      <c r="F49" s="16">
        <f t="shared" si="4"/>
        <v>1574</v>
      </c>
      <c r="G49" s="16">
        <f t="shared" si="4"/>
        <v>1704</v>
      </c>
      <c r="H49" s="16" t="str">
        <f t="shared" si="4"/>
        <v/>
      </c>
      <c r="I49" s="16">
        <f t="shared" si="4"/>
        <v>1330</v>
      </c>
      <c r="J49" s="16">
        <f t="shared" si="4"/>
        <v>1468</v>
      </c>
      <c r="K49" s="16">
        <f t="shared" si="4"/>
        <v>1574</v>
      </c>
      <c r="L49" s="16">
        <f t="shared" si="4"/>
        <v>1704</v>
      </c>
      <c r="M49" s="16" t="str">
        <f t="shared" si="4"/>
        <v/>
      </c>
      <c r="N49" s="16">
        <f t="shared" si="4"/>
        <v>1350</v>
      </c>
      <c r="O49" s="16">
        <f t="shared" si="4"/>
        <v>1488</v>
      </c>
      <c r="P49" s="16">
        <f t="shared" si="4"/>
        <v>1594</v>
      </c>
      <c r="Q49" s="16">
        <f t="shared" si="4"/>
        <v>1724</v>
      </c>
      <c r="R49" s="16" t="str">
        <f t="shared" si="4"/>
        <v/>
      </c>
      <c r="S49" s="16" t="str">
        <f t="shared" si="3"/>
        <v/>
      </c>
      <c r="T49" s="16" t="str">
        <f t="shared" si="3"/>
        <v/>
      </c>
      <c r="U49" s="16" t="str">
        <f t="shared" si="3"/>
        <v/>
      </c>
      <c r="V49" s="17" t="str">
        <f t="shared" si="3"/>
        <v/>
      </c>
    </row>
    <row r="50" spans="2:22" ht="20.100000000000001" customHeight="1" x14ac:dyDescent="0.2">
      <c r="B50" s="102">
        <v>34</v>
      </c>
      <c r="C50" s="16" t="str">
        <f t="shared" si="4"/>
        <v/>
      </c>
      <c r="D50" s="16">
        <f t="shared" si="4"/>
        <v>1335</v>
      </c>
      <c r="E50" s="16">
        <f t="shared" si="4"/>
        <v>1475</v>
      </c>
      <c r="F50" s="16">
        <f t="shared" si="4"/>
        <v>1582</v>
      </c>
      <c r="G50" s="16">
        <f t="shared" si="4"/>
        <v>1713</v>
      </c>
      <c r="H50" s="16" t="str">
        <f t="shared" si="4"/>
        <v/>
      </c>
      <c r="I50" s="16">
        <f t="shared" si="4"/>
        <v>1335</v>
      </c>
      <c r="J50" s="16">
        <f t="shared" si="4"/>
        <v>1475</v>
      </c>
      <c r="K50" s="16">
        <f t="shared" si="4"/>
        <v>1582</v>
      </c>
      <c r="L50" s="16">
        <f t="shared" si="4"/>
        <v>1713</v>
      </c>
      <c r="M50" s="16" t="str">
        <f t="shared" si="4"/>
        <v/>
      </c>
      <c r="N50" s="16">
        <f t="shared" si="4"/>
        <v>1355</v>
      </c>
      <c r="O50" s="16">
        <f t="shared" si="4"/>
        <v>1495</v>
      </c>
      <c r="P50" s="16">
        <f t="shared" si="4"/>
        <v>1602</v>
      </c>
      <c r="Q50" s="16">
        <f t="shared" si="4"/>
        <v>1733</v>
      </c>
      <c r="R50" s="16" t="str">
        <f t="shared" si="4"/>
        <v/>
      </c>
      <c r="S50" s="16" t="str">
        <f t="shared" si="3"/>
        <v/>
      </c>
      <c r="T50" s="16" t="str">
        <f t="shared" si="3"/>
        <v/>
      </c>
      <c r="U50" s="16" t="str">
        <f t="shared" si="3"/>
        <v/>
      </c>
      <c r="V50" s="17" t="str">
        <f t="shared" si="3"/>
        <v/>
      </c>
    </row>
    <row r="51" spans="2:22" ht="20.100000000000001" customHeight="1" x14ac:dyDescent="0.2">
      <c r="B51" s="102">
        <v>35</v>
      </c>
      <c r="C51" s="16" t="str">
        <f t="shared" si="4"/>
        <v/>
      </c>
      <c r="D51" s="16">
        <f t="shared" si="4"/>
        <v>1340</v>
      </c>
      <c r="E51" s="16">
        <f t="shared" si="4"/>
        <v>1482</v>
      </c>
      <c r="F51" s="16">
        <f t="shared" si="4"/>
        <v>1590</v>
      </c>
      <c r="G51" s="16">
        <f t="shared" si="4"/>
        <v>1722</v>
      </c>
      <c r="H51" s="16" t="str">
        <f t="shared" si="4"/>
        <v/>
      </c>
      <c r="I51" s="16">
        <f t="shared" si="4"/>
        <v>1340</v>
      </c>
      <c r="J51" s="16">
        <f t="shared" si="4"/>
        <v>1482</v>
      </c>
      <c r="K51" s="16">
        <f t="shared" si="4"/>
        <v>1590</v>
      </c>
      <c r="L51" s="16">
        <f t="shared" si="4"/>
        <v>1722</v>
      </c>
      <c r="M51" s="16" t="str">
        <f t="shared" si="4"/>
        <v/>
      </c>
      <c r="N51" s="16">
        <f t="shared" si="4"/>
        <v>1360</v>
      </c>
      <c r="O51" s="16">
        <f t="shared" si="4"/>
        <v>1502</v>
      </c>
      <c r="P51" s="16">
        <f t="shared" si="4"/>
        <v>1610</v>
      </c>
      <c r="Q51" s="16">
        <f t="shared" si="4"/>
        <v>1742</v>
      </c>
      <c r="R51" s="16" t="str">
        <f t="shared" si="4"/>
        <v/>
      </c>
      <c r="S51" s="16" t="str">
        <f t="shared" si="3"/>
        <v/>
      </c>
      <c r="T51" s="16" t="str">
        <f t="shared" si="3"/>
        <v/>
      </c>
      <c r="U51" s="16" t="str">
        <f t="shared" si="3"/>
        <v/>
      </c>
      <c r="V51" s="17" t="str">
        <f t="shared" si="3"/>
        <v/>
      </c>
    </row>
    <row r="52" spans="2:22" ht="20.100000000000001" customHeight="1" x14ac:dyDescent="0.2">
      <c r="B52" s="102">
        <v>36</v>
      </c>
      <c r="C52" s="16" t="str">
        <f t="shared" si="4"/>
        <v/>
      </c>
      <c r="D52" s="16">
        <f t="shared" si="4"/>
        <v>1345</v>
      </c>
      <c r="E52" s="16">
        <f t="shared" si="4"/>
        <v>1489</v>
      </c>
      <c r="F52" s="16">
        <f t="shared" si="4"/>
        <v>1598</v>
      </c>
      <c r="G52" s="16">
        <f t="shared" si="4"/>
        <v>1731</v>
      </c>
      <c r="H52" s="16" t="str">
        <f t="shared" si="4"/>
        <v/>
      </c>
      <c r="I52" s="16">
        <f t="shared" si="4"/>
        <v>1345</v>
      </c>
      <c r="J52" s="16">
        <f t="shared" si="4"/>
        <v>1489</v>
      </c>
      <c r="K52" s="16">
        <f t="shared" si="4"/>
        <v>1598</v>
      </c>
      <c r="L52" s="16">
        <f t="shared" si="4"/>
        <v>1731</v>
      </c>
      <c r="M52" s="16" t="str">
        <f t="shared" si="4"/>
        <v/>
      </c>
      <c r="N52" s="16">
        <f t="shared" si="4"/>
        <v>1365</v>
      </c>
      <c r="O52" s="16">
        <f t="shared" si="4"/>
        <v>1509</v>
      </c>
      <c r="P52" s="16">
        <f t="shared" si="4"/>
        <v>1618</v>
      </c>
      <c r="Q52" s="16">
        <f t="shared" si="4"/>
        <v>1751</v>
      </c>
      <c r="R52" s="16" t="str">
        <f t="shared" si="4"/>
        <v/>
      </c>
      <c r="S52" s="16" t="str">
        <f t="shared" si="3"/>
        <v/>
      </c>
      <c r="T52" s="16" t="str">
        <f t="shared" si="3"/>
        <v/>
      </c>
      <c r="U52" s="16" t="str">
        <f t="shared" si="3"/>
        <v/>
      </c>
      <c r="V52" s="17" t="str">
        <f t="shared" si="3"/>
        <v/>
      </c>
    </row>
    <row r="53" spans="2:22" ht="20.100000000000001" customHeight="1" x14ac:dyDescent="0.2">
      <c r="B53" s="102">
        <v>37</v>
      </c>
      <c r="C53" s="16" t="str">
        <f t="shared" si="4"/>
        <v/>
      </c>
      <c r="D53" s="16">
        <f t="shared" si="4"/>
        <v>1350</v>
      </c>
      <c r="E53" s="16">
        <f t="shared" si="4"/>
        <v>1496</v>
      </c>
      <c r="F53" s="16">
        <f t="shared" si="4"/>
        <v>1606</v>
      </c>
      <c r="G53" s="16">
        <f t="shared" si="4"/>
        <v>1740</v>
      </c>
      <c r="H53" s="16" t="str">
        <f t="shared" si="4"/>
        <v/>
      </c>
      <c r="I53" s="16">
        <f t="shared" si="4"/>
        <v>1350</v>
      </c>
      <c r="J53" s="16">
        <f t="shared" si="4"/>
        <v>1496</v>
      </c>
      <c r="K53" s="16">
        <f t="shared" si="4"/>
        <v>1606</v>
      </c>
      <c r="L53" s="16">
        <f t="shared" si="4"/>
        <v>1740</v>
      </c>
      <c r="M53" s="16" t="str">
        <f t="shared" si="4"/>
        <v/>
      </c>
      <c r="N53" s="16">
        <f t="shared" si="4"/>
        <v>1370</v>
      </c>
      <c r="O53" s="16">
        <f t="shared" si="4"/>
        <v>1516</v>
      </c>
      <c r="P53" s="16">
        <f t="shared" si="4"/>
        <v>1626</v>
      </c>
      <c r="Q53" s="16">
        <f t="shared" si="4"/>
        <v>1760</v>
      </c>
      <c r="R53" s="16" t="str">
        <f t="shared" si="4"/>
        <v/>
      </c>
      <c r="S53" s="16" t="str">
        <f t="shared" si="3"/>
        <v/>
      </c>
      <c r="T53" s="16" t="str">
        <f t="shared" si="3"/>
        <v/>
      </c>
      <c r="U53" s="16" t="str">
        <f t="shared" si="3"/>
        <v/>
      </c>
      <c r="V53" s="17" t="str">
        <f t="shared" si="3"/>
        <v/>
      </c>
    </row>
    <row r="54" spans="2:22" ht="20.100000000000001" customHeight="1" x14ac:dyDescent="0.2">
      <c r="B54" s="102">
        <v>38</v>
      </c>
      <c r="C54" s="16" t="str">
        <f t="shared" si="4"/>
        <v/>
      </c>
      <c r="D54" s="16">
        <f t="shared" si="4"/>
        <v>1355</v>
      </c>
      <c r="E54" s="16">
        <f t="shared" si="4"/>
        <v>1503</v>
      </c>
      <c r="F54" s="16">
        <f t="shared" si="4"/>
        <v>1614</v>
      </c>
      <c r="G54" s="16">
        <f t="shared" si="4"/>
        <v>1749</v>
      </c>
      <c r="H54" s="16" t="str">
        <f t="shared" si="4"/>
        <v/>
      </c>
      <c r="I54" s="16">
        <f t="shared" si="4"/>
        <v>1355</v>
      </c>
      <c r="J54" s="16">
        <f t="shared" si="4"/>
        <v>1503</v>
      </c>
      <c r="K54" s="16">
        <f t="shared" si="4"/>
        <v>1614</v>
      </c>
      <c r="L54" s="16">
        <f t="shared" si="4"/>
        <v>1749</v>
      </c>
      <c r="M54" s="16" t="str">
        <f t="shared" si="4"/>
        <v/>
      </c>
      <c r="N54" s="16">
        <f t="shared" si="4"/>
        <v>1375</v>
      </c>
      <c r="O54" s="16">
        <f t="shared" si="4"/>
        <v>1523</v>
      </c>
      <c r="P54" s="16">
        <f t="shared" si="4"/>
        <v>1634</v>
      </c>
      <c r="Q54" s="16">
        <f t="shared" si="4"/>
        <v>1769</v>
      </c>
      <c r="R54" s="16" t="str">
        <f t="shared" si="4"/>
        <v/>
      </c>
      <c r="S54" s="16" t="str">
        <f t="shared" si="3"/>
        <v/>
      </c>
      <c r="T54" s="16" t="str">
        <f t="shared" si="3"/>
        <v/>
      </c>
      <c r="U54" s="16" t="str">
        <f t="shared" si="3"/>
        <v/>
      </c>
      <c r="V54" s="17" t="str">
        <f t="shared" si="3"/>
        <v/>
      </c>
    </row>
    <row r="55" spans="2:22" ht="20.100000000000001" customHeight="1" x14ac:dyDescent="0.2">
      <c r="B55" s="102">
        <v>39</v>
      </c>
      <c r="C55" s="16" t="str">
        <f t="shared" si="4"/>
        <v/>
      </c>
      <c r="D55" s="16">
        <f t="shared" si="4"/>
        <v>1360</v>
      </c>
      <c r="E55" s="16">
        <f t="shared" si="4"/>
        <v>1510</v>
      </c>
      <c r="F55" s="16">
        <f t="shared" si="4"/>
        <v>1622</v>
      </c>
      <c r="G55" s="16">
        <f t="shared" si="4"/>
        <v>1758</v>
      </c>
      <c r="H55" s="16" t="str">
        <f t="shared" si="4"/>
        <v/>
      </c>
      <c r="I55" s="16">
        <f t="shared" si="4"/>
        <v>1360</v>
      </c>
      <c r="J55" s="16">
        <f t="shared" si="4"/>
        <v>1510</v>
      </c>
      <c r="K55" s="16">
        <f t="shared" si="4"/>
        <v>1622</v>
      </c>
      <c r="L55" s="16">
        <f t="shared" si="4"/>
        <v>1758</v>
      </c>
      <c r="M55" s="16" t="str">
        <f t="shared" si="4"/>
        <v/>
      </c>
      <c r="N55" s="16">
        <f t="shared" si="4"/>
        <v>1380</v>
      </c>
      <c r="O55" s="16">
        <f t="shared" si="4"/>
        <v>1530</v>
      </c>
      <c r="P55" s="16">
        <f t="shared" si="4"/>
        <v>1642</v>
      </c>
      <c r="Q55" s="16">
        <f t="shared" si="4"/>
        <v>1778</v>
      </c>
      <c r="R55" s="16" t="str">
        <f t="shared" si="4"/>
        <v/>
      </c>
      <c r="S55" s="16" t="str">
        <f t="shared" si="3"/>
        <v/>
      </c>
      <c r="T55" s="16" t="str">
        <f t="shared" si="3"/>
        <v/>
      </c>
      <c r="U55" s="16" t="str">
        <f t="shared" si="3"/>
        <v/>
      </c>
      <c r="V55" s="17" t="str">
        <f t="shared" si="3"/>
        <v/>
      </c>
    </row>
    <row r="56" spans="2:22" ht="20.100000000000001" customHeight="1" x14ac:dyDescent="0.2">
      <c r="B56" s="102">
        <v>40</v>
      </c>
      <c r="C56" s="16" t="str">
        <f t="shared" si="4"/>
        <v/>
      </c>
      <c r="D56" s="16">
        <f t="shared" si="4"/>
        <v>1365</v>
      </c>
      <c r="E56" s="16">
        <f t="shared" si="4"/>
        <v>1517</v>
      </c>
      <c r="F56" s="16">
        <f t="shared" si="4"/>
        <v>1630</v>
      </c>
      <c r="G56" s="16">
        <f t="shared" si="4"/>
        <v>1767</v>
      </c>
      <c r="H56" s="16" t="str">
        <f t="shared" si="4"/>
        <v/>
      </c>
      <c r="I56" s="16">
        <f t="shared" si="4"/>
        <v>1365</v>
      </c>
      <c r="J56" s="16">
        <f t="shared" si="4"/>
        <v>1517</v>
      </c>
      <c r="K56" s="16">
        <f t="shared" si="4"/>
        <v>1630</v>
      </c>
      <c r="L56" s="16">
        <f t="shared" si="4"/>
        <v>1767</v>
      </c>
      <c r="M56" s="16" t="str">
        <f t="shared" si="4"/>
        <v/>
      </c>
      <c r="N56" s="16">
        <f t="shared" si="4"/>
        <v>1385</v>
      </c>
      <c r="O56" s="16">
        <f t="shared" si="4"/>
        <v>1537</v>
      </c>
      <c r="P56" s="16">
        <f t="shared" si="4"/>
        <v>1650</v>
      </c>
      <c r="Q56" s="16">
        <f t="shared" si="4"/>
        <v>1787</v>
      </c>
      <c r="R56" s="16" t="str">
        <f t="shared" si="4"/>
        <v/>
      </c>
      <c r="S56" s="16" t="str">
        <f t="shared" si="3"/>
        <v/>
      </c>
      <c r="T56" s="16" t="str">
        <f t="shared" si="3"/>
        <v/>
      </c>
      <c r="U56" s="16" t="str">
        <f t="shared" si="3"/>
        <v/>
      </c>
      <c r="V56" s="17" t="str">
        <f t="shared" si="3"/>
        <v/>
      </c>
    </row>
    <row r="57" spans="2:22" ht="20.100000000000001" customHeight="1" x14ac:dyDescent="0.2">
      <c r="B57" s="102">
        <v>41</v>
      </c>
      <c r="C57" s="57" t="str">
        <f t="shared" si="4"/>
        <v/>
      </c>
      <c r="D57" s="57">
        <f t="shared" si="4"/>
        <v>1370</v>
      </c>
      <c r="E57" s="57">
        <f t="shared" si="4"/>
        <v>1524</v>
      </c>
      <c r="F57" s="57">
        <f t="shared" si="4"/>
        <v>1638</v>
      </c>
      <c r="G57" s="57">
        <f t="shared" si="4"/>
        <v>1776</v>
      </c>
      <c r="H57" s="57" t="str">
        <f t="shared" si="4"/>
        <v/>
      </c>
      <c r="I57" s="57">
        <f t="shared" si="4"/>
        <v>1370</v>
      </c>
      <c r="J57" s="57">
        <f t="shared" si="4"/>
        <v>1524</v>
      </c>
      <c r="K57" s="57">
        <f t="shared" si="4"/>
        <v>1638</v>
      </c>
      <c r="L57" s="57">
        <f t="shared" si="4"/>
        <v>1776</v>
      </c>
      <c r="M57" s="57" t="str">
        <f t="shared" si="4"/>
        <v/>
      </c>
      <c r="N57" s="57">
        <f t="shared" si="4"/>
        <v>1390</v>
      </c>
      <c r="O57" s="57">
        <f t="shared" si="4"/>
        <v>1544</v>
      </c>
      <c r="P57" s="57">
        <f t="shared" si="4"/>
        <v>1658</v>
      </c>
      <c r="Q57" s="57">
        <f t="shared" si="4"/>
        <v>1796</v>
      </c>
      <c r="R57" s="57" t="str">
        <f t="shared" si="4"/>
        <v/>
      </c>
      <c r="S57" s="57" t="str">
        <f t="shared" si="3"/>
        <v/>
      </c>
      <c r="T57" s="57" t="str">
        <f t="shared" si="3"/>
        <v/>
      </c>
      <c r="U57" s="57" t="str">
        <f t="shared" si="3"/>
        <v/>
      </c>
      <c r="V57" s="58" t="str">
        <f t="shared" si="3"/>
        <v/>
      </c>
    </row>
    <row r="58" spans="2:22" ht="20.100000000000001" customHeight="1" x14ac:dyDescent="0.2">
      <c r="B58" s="102">
        <v>42</v>
      </c>
      <c r="C58" s="57" t="str">
        <f t="shared" si="4"/>
        <v/>
      </c>
      <c r="D58" s="57">
        <f t="shared" si="4"/>
        <v>1375</v>
      </c>
      <c r="E58" s="57">
        <f t="shared" si="4"/>
        <v>1531</v>
      </c>
      <c r="F58" s="57">
        <f t="shared" si="4"/>
        <v>1646</v>
      </c>
      <c r="G58" s="57">
        <f t="shared" si="4"/>
        <v>1785</v>
      </c>
      <c r="H58" s="57" t="str">
        <f t="shared" si="4"/>
        <v/>
      </c>
      <c r="I58" s="57">
        <f t="shared" si="4"/>
        <v>1375</v>
      </c>
      <c r="J58" s="57">
        <f t="shared" si="4"/>
        <v>1531</v>
      </c>
      <c r="K58" s="57">
        <f t="shared" si="4"/>
        <v>1646</v>
      </c>
      <c r="L58" s="57">
        <f t="shared" si="4"/>
        <v>1785</v>
      </c>
      <c r="M58" s="57" t="str">
        <f t="shared" si="4"/>
        <v/>
      </c>
      <c r="N58" s="57">
        <f t="shared" si="4"/>
        <v>1395</v>
      </c>
      <c r="O58" s="57">
        <f t="shared" si="4"/>
        <v>1551</v>
      </c>
      <c r="P58" s="57">
        <f t="shared" si="4"/>
        <v>1666</v>
      </c>
      <c r="Q58" s="57">
        <f t="shared" si="4"/>
        <v>1805</v>
      </c>
      <c r="R58" s="57" t="str">
        <f t="shared" si="4"/>
        <v/>
      </c>
      <c r="S58" s="57" t="str">
        <f t="shared" si="3"/>
        <v/>
      </c>
      <c r="T58" s="57" t="str">
        <f t="shared" si="3"/>
        <v/>
      </c>
      <c r="U58" s="57" t="str">
        <f t="shared" si="3"/>
        <v/>
      </c>
      <c r="V58" s="58" t="str">
        <f t="shared" si="3"/>
        <v/>
      </c>
    </row>
    <row r="59" spans="2:22" ht="20.100000000000001" customHeight="1" x14ac:dyDescent="0.2">
      <c r="B59" s="102">
        <v>43</v>
      </c>
      <c r="C59" s="57" t="str">
        <f t="shared" si="4"/>
        <v/>
      </c>
      <c r="D59" s="57">
        <f t="shared" si="4"/>
        <v>1380</v>
      </c>
      <c r="E59" s="57">
        <f t="shared" si="4"/>
        <v>1538</v>
      </c>
      <c r="F59" s="57">
        <f t="shared" si="4"/>
        <v>1654</v>
      </c>
      <c r="G59" s="57">
        <f t="shared" si="4"/>
        <v>1794</v>
      </c>
      <c r="H59" s="57" t="str">
        <f t="shared" si="4"/>
        <v/>
      </c>
      <c r="I59" s="57">
        <f t="shared" si="4"/>
        <v>1380</v>
      </c>
      <c r="J59" s="57">
        <f t="shared" si="4"/>
        <v>1538</v>
      </c>
      <c r="K59" s="57">
        <f t="shared" si="4"/>
        <v>1654</v>
      </c>
      <c r="L59" s="57">
        <f t="shared" si="4"/>
        <v>1794</v>
      </c>
      <c r="M59" s="57" t="str">
        <f t="shared" si="4"/>
        <v/>
      </c>
      <c r="N59" s="57">
        <f t="shared" si="4"/>
        <v>1400</v>
      </c>
      <c r="O59" s="57">
        <f t="shared" si="4"/>
        <v>1558</v>
      </c>
      <c r="P59" s="57">
        <f t="shared" si="4"/>
        <v>1674</v>
      </c>
      <c r="Q59" s="57">
        <f t="shared" si="4"/>
        <v>1814</v>
      </c>
      <c r="R59" s="57" t="str">
        <f t="shared" si="4"/>
        <v/>
      </c>
      <c r="S59" s="57" t="str">
        <f t="shared" si="3"/>
        <v/>
      </c>
      <c r="T59" s="57" t="str">
        <f t="shared" si="3"/>
        <v/>
      </c>
      <c r="U59" s="57" t="str">
        <f t="shared" si="3"/>
        <v/>
      </c>
      <c r="V59" s="58" t="str">
        <f t="shared" si="3"/>
        <v/>
      </c>
    </row>
    <row r="60" spans="2:22" ht="20.100000000000001" customHeight="1" x14ac:dyDescent="0.2">
      <c r="B60" s="102">
        <v>44</v>
      </c>
      <c r="C60" s="57" t="str">
        <f t="shared" si="4"/>
        <v/>
      </c>
      <c r="D60" s="57">
        <f t="shared" si="4"/>
        <v>1385</v>
      </c>
      <c r="E60" s="57">
        <f t="shared" si="4"/>
        <v>1545</v>
      </c>
      <c r="F60" s="57">
        <f t="shared" si="4"/>
        <v>1662</v>
      </c>
      <c r="G60" s="57">
        <f t="shared" si="4"/>
        <v>1803</v>
      </c>
      <c r="H60" s="57" t="str">
        <f t="shared" si="4"/>
        <v/>
      </c>
      <c r="I60" s="57">
        <f t="shared" si="4"/>
        <v>1385</v>
      </c>
      <c r="J60" s="57">
        <f t="shared" si="4"/>
        <v>1545</v>
      </c>
      <c r="K60" s="57">
        <f t="shared" si="4"/>
        <v>1662</v>
      </c>
      <c r="L60" s="57">
        <f t="shared" si="4"/>
        <v>1803</v>
      </c>
      <c r="M60" s="57" t="str">
        <f t="shared" si="4"/>
        <v/>
      </c>
      <c r="N60" s="57">
        <f t="shared" si="4"/>
        <v>1405</v>
      </c>
      <c r="O60" s="57">
        <f t="shared" si="4"/>
        <v>1565</v>
      </c>
      <c r="P60" s="57">
        <f t="shared" si="4"/>
        <v>1682</v>
      </c>
      <c r="Q60" s="57">
        <f t="shared" si="4"/>
        <v>1823</v>
      </c>
      <c r="R60" s="57" t="str">
        <f t="shared" si="4"/>
        <v/>
      </c>
      <c r="S60" s="57" t="str">
        <f t="shared" si="3"/>
        <v/>
      </c>
      <c r="T60" s="57" t="str">
        <f t="shared" si="3"/>
        <v/>
      </c>
      <c r="U60" s="57" t="str">
        <f t="shared" si="3"/>
        <v/>
      </c>
      <c r="V60" s="58" t="str">
        <f t="shared" si="3"/>
        <v/>
      </c>
    </row>
    <row r="61" spans="2:22" ht="20.100000000000001" customHeight="1" x14ac:dyDescent="0.2">
      <c r="B61" s="102">
        <v>45</v>
      </c>
      <c r="C61" s="57" t="str">
        <f t="shared" si="4"/>
        <v/>
      </c>
      <c r="D61" s="57">
        <f t="shared" si="4"/>
        <v>1390</v>
      </c>
      <c r="E61" s="57">
        <f t="shared" si="4"/>
        <v>1552</v>
      </c>
      <c r="F61" s="57">
        <f t="shared" si="4"/>
        <v>1670</v>
      </c>
      <c r="G61" s="57">
        <f t="shared" si="4"/>
        <v>1812</v>
      </c>
      <c r="H61" s="57" t="str">
        <f t="shared" si="4"/>
        <v/>
      </c>
      <c r="I61" s="57">
        <f t="shared" si="4"/>
        <v>1390</v>
      </c>
      <c r="J61" s="57">
        <f t="shared" si="4"/>
        <v>1552</v>
      </c>
      <c r="K61" s="57">
        <f t="shared" si="4"/>
        <v>1670</v>
      </c>
      <c r="L61" s="57">
        <f t="shared" si="4"/>
        <v>1812</v>
      </c>
      <c r="M61" s="57" t="str">
        <f t="shared" si="4"/>
        <v/>
      </c>
      <c r="N61" s="57">
        <f t="shared" si="4"/>
        <v>1410</v>
      </c>
      <c r="O61" s="57">
        <f t="shared" si="4"/>
        <v>1572</v>
      </c>
      <c r="P61" s="57">
        <f t="shared" si="4"/>
        <v>1690</v>
      </c>
      <c r="Q61" s="57">
        <f t="shared" si="4"/>
        <v>1832</v>
      </c>
      <c r="R61" s="57" t="str">
        <f t="shared" ref="R61:V76" si="5">IF(R$10="","",IF($B61=1,R$10,IF($B61&lt;=R$13*$M$4+1,R60+R$12,IF($B61&lt;=R$16*$M$4+1,R60+R$15,""))))</f>
        <v/>
      </c>
      <c r="S61" s="57" t="str">
        <f t="shared" si="5"/>
        <v/>
      </c>
      <c r="T61" s="57" t="str">
        <f t="shared" si="5"/>
        <v/>
      </c>
      <c r="U61" s="57" t="str">
        <f t="shared" si="5"/>
        <v/>
      </c>
      <c r="V61" s="58" t="str">
        <f t="shared" si="5"/>
        <v/>
      </c>
    </row>
    <row r="62" spans="2:22" ht="20.100000000000001" customHeight="1" x14ac:dyDescent="0.2">
      <c r="B62" s="102">
        <v>46</v>
      </c>
      <c r="C62" s="57" t="str">
        <f t="shared" ref="C62:R77" si="6">IF(C$10="","",IF($B62=1,C$10,IF($B62&lt;=C$13*$M$4+1,C61+C$12,IF($B62&lt;=C$16*$M$4+1,C61+C$15,""))))</f>
        <v/>
      </c>
      <c r="D62" s="57">
        <f t="shared" si="6"/>
        <v>1395</v>
      </c>
      <c r="E62" s="57">
        <f t="shared" si="6"/>
        <v>1559</v>
      </c>
      <c r="F62" s="57">
        <f t="shared" si="6"/>
        <v>1678</v>
      </c>
      <c r="G62" s="57">
        <f t="shared" si="6"/>
        <v>1821</v>
      </c>
      <c r="H62" s="57" t="str">
        <f t="shared" si="6"/>
        <v/>
      </c>
      <c r="I62" s="57">
        <f t="shared" si="6"/>
        <v>1395</v>
      </c>
      <c r="J62" s="57">
        <f t="shared" si="6"/>
        <v>1559</v>
      </c>
      <c r="K62" s="57">
        <f t="shared" si="6"/>
        <v>1678</v>
      </c>
      <c r="L62" s="57">
        <f t="shared" si="6"/>
        <v>1821</v>
      </c>
      <c r="M62" s="57" t="str">
        <f t="shared" si="6"/>
        <v/>
      </c>
      <c r="N62" s="57">
        <f t="shared" si="6"/>
        <v>1415</v>
      </c>
      <c r="O62" s="57">
        <f t="shared" si="6"/>
        <v>1579</v>
      </c>
      <c r="P62" s="57">
        <f t="shared" si="6"/>
        <v>1698</v>
      </c>
      <c r="Q62" s="57">
        <f t="shared" si="6"/>
        <v>1841</v>
      </c>
      <c r="R62" s="57" t="str">
        <f t="shared" si="5"/>
        <v/>
      </c>
      <c r="S62" s="57" t="str">
        <f t="shared" si="5"/>
        <v/>
      </c>
      <c r="T62" s="57" t="str">
        <f t="shared" si="5"/>
        <v/>
      </c>
      <c r="U62" s="57" t="str">
        <f t="shared" si="5"/>
        <v/>
      </c>
      <c r="V62" s="58" t="str">
        <f t="shared" si="5"/>
        <v/>
      </c>
    </row>
    <row r="63" spans="2:22" ht="20.100000000000001" customHeight="1" x14ac:dyDescent="0.2">
      <c r="B63" s="102">
        <v>47</v>
      </c>
      <c r="C63" s="57" t="str">
        <f t="shared" si="6"/>
        <v/>
      </c>
      <c r="D63" s="57">
        <f t="shared" si="6"/>
        <v>1400</v>
      </c>
      <c r="E63" s="57">
        <f t="shared" si="6"/>
        <v>1566</v>
      </c>
      <c r="F63" s="57">
        <f t="shared" si="6"/>
        <v>1686</v>
      </c>
      <c r="G63" s="57">
        <f t="shared" si="6"/>
        <v>1830</v>
      </c>
      <c r="H63" s="57" t="str">
        <f t="shared" si="6"/>
        <v/>
      </c>
      <c r="I63" s="57">
        <f t="shared" si="6"/>
        <v>1400</v>
      </c>
      <c r="J63" s="57">
        <f t="shared" si="6"/>
        <v>1566</v>
      </c>
      <c r="K63" s="57">
        <f t="shared" si="6"/>
        <v>1686</v>
      </c>
      <c r="L63" s="57">
        <f t="shared" si="6"/>
        <v>1830</v>
      </c>
      <c r="M63" s="57" t="str">
        <f t="shared" si="6"/>
        <v/>
      </c>
      <c r="N63" s="57">
        <f t="shared" si="6"/>
        <v>1420</v>
      </c>
      <c r="O63" s="57">
        <f t="shared" si="6"/>
        <v>1586</v>
      </c>
      <c r="P63" s="57">
        <f t="shared" si="6"/>
        <v>1706</v>
      </c>
      <c r="Q63" s="57">
        <f t="shared" si="6"/>
        <v>1850</v>
      </c>
      <c r="R63" s="57" t="str">
        <f t="shared" si="5"/>
        <v/>
      </c>
      <c r="S63" s="57" t="str">
        <f t="shared" si="5"/>
        <v/>
      </c>
      <c r="T63" s="57" t="str">
        <f t="shared" si="5"/>
        <v/>
      </c>
      <c r="U63" s="57" t="str">
        <f t="shared" si="5"/>
        <v/>
      </c>
      <c r="V63" s="58" t="str">
        <f t="shared" si="5"/>
        <v/>
      </c>
    </row>
    <row r="64" spans="2:22" ht="20.100000000000001" customHeight="1" x14ac:dyDescent="0.2">
      <c r="B64" s="102">
        <v>48</v>
      </c>
      <c r="C64" s="57" t="str">
        <f t="shared" si="6"/>
        <v/>
      </c>
      <c r="D64" s="57">
        <f t="shared" si="6"/>
        <v>1405</v>
      </c>
      <c r="E64" s="57">
        <f t="shared" si="6"/>
        <v>1573</v>
      </c>
      <c r="F64" s="57">
        <f t="shared" si="6"/>
        <v>1694</v>
      </c>
      <c r="G64" s="57">
        <f t="shared" si="6"/>
        <v>1839</v>
      </c>
      <c r="H64" s="57" t="str">
        <f t="shared" si="6"/>
        <v/>
      </c>
      <c r="I64" s="57">
        <f t="shared" si="6"/>
        <v>1405</v>
      </c>
      <c r="J64" s="57">
        <f t="shared" si="6"/>
        <v>1573</v>
      </c>
      <c r="K64" s="57">
        <f t="shared" si="6"/>
        <v>1694</v>
      </c>
      <c r="L64" s="57">
        <f t="shared" si="6"/>
        <v>1839</v>
      </c>
      <c r="M64" s="57" t="str">
        <f t="shared" si="6"/>
        <v/>
      </c>
      <c r="N64" s="57">
        <f t="shared" si="6"/>
        <v>1425</v>
      </c>
      <c r="O64" s="57">
        <f t="shared" si="6"/>
        <v>1593</v>
      </c>
      <c r="P64" s="57">
        <f t="shared" si="6"/>
        <v>1714</v>
      </c>
      <c r="Q64" s="57">
        <f t="shared" si="6"/>
        <v>1859</v>
      </c>
      <c r="R64" s="57" t="str">
        <f t="shared" si="5"/>
        <v/>
      </c>
      <c r="S64" s="57" t="str">
        <f t="shared" si="5"/>
        <v/>
      </c>
      <c r="T64" s="57" t="str">
        <f t="shared" si="5"/>
        <v/>
      </c>
      <c r="U64" s="57" t="str">
        <f t="shared" si="5"/>
        <v/>
      </c>
      <c r="V64" s="58" t="str">
        <f t="shared" si="5"/>
        <v/>
      </c>
    </row>
    <row r="65" spans="2:22" ht="20.100000000000001" customHeight="1" x14ac:dyDescent="0.2">
      <c r="B65" s="102">
        <v>49</v>
      </c>
      <c r="C65" s="57" t="str">
        <f t="shared" si="6"/>
        <v/>
      </c>
      <c r="D65" s="57">
        <f t="shared" si="6"/>
        <v>1410</v>
      </c>
      <c r="E65" s="57">
        <f t="shared" si="6"/>
        <v>1580</v>
      </c>
      <c r="F65" s="57">
        <f t="shared" si="6"/>
        <v>1702</v>
      </c>
      <c r="G65" s="57">
        <f t="shared" si="6"/>
        <v>1848</v>
      </c>
      <c r="H65" s="57" t="str">
        <f t="shared" si="6"/>
        <v/>
      </c>
      <c r="I65" s="57">
        <f t="shared" si="6"/>
        <v>1410</v>
      </c>
      <c r="J65" s="57">
        <f t="shared" si="6"/>
        <v>1580</v>
      </c>
      <c r="K65" s="57">
        <f t="shared" si="6"/>
        <v>1702</v>
      </c>
      <c r="L65" s="57">
        <f t="shared" si="6"/>
        <v>1848</v>
      </c>
      <c r="M65" s="57" t="str">
        <f t="shared" si="6"/>
        <v/>
      </c>
      <c r="N65" s="57">
        <f t="shared" si="6"/>
        <v>1430</v>
      </c>
      <c r="O65" s="57">
        <f t="shared" si="6"/>
        <v>1600</v>
      </c>
      <c r="P65" s="57">
        <f t="shared" si="6"/>
        <v>1722</v>
      </c>
      <c r="Q65" s="57">
        <f t="shared" si="6"/>
        <v>1868</v>
      </c>
      <c r="R65" s="57" t="str">
        <f t="shared" si="5"/>
        <v/>
      </c>
      <c r="S65" s="57" t="str">
        <f t="shared" si="5"/>
        <v/>
      </c>
      <c r="T65" s="57" t="str">
        <f t="shared" si="5"/>
        <v/>
      </c>
      <c r="U65" s="57" t="str">
        <f t="shared" si="5"/>
        <v/>
      </c>
      <c r="V65" s="58" t="str">
        <f t="shared" si="5"/>
        <v/>
      </c>
    </row>
    <row r="66" spans="2:22" ht="20.100000000000001" customHeight="1" x14ac:dyDescent="0.2">
      <c r="B66" s="102">
        <v>50</v>
      </c>
      <c r="C66" s="57" t="str">
        <f t="shared" si="6"/>
        <v/>
      </c>
      <c r="D66" s="57" t="str">
        <f t="shared" si="6"/>
        <v/>
      </c>
      <c r="E66" s="57" t="str">
        <f t="shared" si="6"/>
        <v/>
      </c>
      <c r="F66" s="57" t="str">
        <f t="shared" si="6"/>
        <v/>
      </c>
      <c r="G66" s="57" t="str">
        <f t="shared" si="6"/>
        <v/>
      </c>
      <c r="H66" s="57" t="str">
        <f t="shared" si="6"/>
        <v/>
      </c>
      <c r="I66" s="57" t="str">
        <f t="shared" si="6"/>
        <v/>
      </c>
      <c r="J66" s="57" t="str">
        <f t="shared" si="6"/>
        <v/>
      </c>
      <c r="K66" s="57" t="str">
        <f t="shared" si="6"/>
        <v/>
      </c>
      <c r="L66" s="57" t="str">
        <f t="shared" si="6"/>
        <v/>
      </c>
      <c r="M66" s="57" t="str">
        <f t="shared" si="6"/>
        <v/>
      </c>
      <c r="N66" s="57" t="str">
        <f t="shared" si="6"/>
        <v/>
      </c>
      <c r="O66" s="57" t="str">
        <f t="shared" si="6"/>
        <v/>
      </c>
      <c r="P66" s="57" t="str">
        <f t="shared" si="6"/>
        <v/>
      </c>
      <c r="Q66" s="57" t="str">
        <f t="shared" si="6"/>
        <v/>
      </c>
      <c r="R66" s="57" t="str">
        <f t="shared" si="5"/>
        <v/>
      </c>
      <c r="S66" s="57" t="str">
        <f t="shared" si="5"/>
        <v/>
      </c>
      <c r="T66" s="57" t="str">
        <f t="shared" si="5"/>
        <v/>
      </c>
      <c r="U66" s="57" t="str">
        <f t="shared" si="5"/>
        <v/>
      </c>
      <c r="V66" s="58" t="str">
        <f t="shared" si="5"/>
        <v/>
      </c>
    </row>
    <row r="67" spans="2:22" ht="20.100000000000001" customHeight="1" x14ac:dyDescent="0.2">
      <c r="B67" s="102">
        <v>51</v>
      </c>
      <c r="C67" s="57" t="str">
        <f t="shared" si="6"/>
        <v/>
      </c>
      <c r="D67" s="57" t="str">
        <f t="shared" si="6"/>
        <v/>
      </c>
      <c r="E67" s="57" t="str">
        <f t="shared" si="6"/>
        <v/>
      </c>
      <c r="F67" s="57" t="str">
        <f t="shared" si="6"/>
        <v/>
      </c>
      <c r="G67" s="57" t="str">
        <f t="shared" si="6"/>
        <v/>
      </c>
      <c r="H67" s="57" t="str">
        <f t="shared" si="6"/>
        <v/>
      </c>
      <c r="I67" s="57" t="str">
        <f t="shared" si="6"/>
        <v/>
      </c>
      <c r="J67" s="57" t="str">
        <f t="shared" si="6"/>
        <v/>
      </c>
      <c r="K67" s="57" t="str">
        <f t="shared" si="6"/>
        <v/>
      </c>
      <c r="L67" s="57" t="str">
        <f t="shared" si="6"/>
        <v/>
      </c>
      <c r="M67" s="57" t="str">
        <f t="shared" si="6"/>
        <v/>
      </c>
      <c r="N67" s="57" t="str">
        <f t="shared" si="6"/>
        <v/>
      </c>
      <c r="O67" s="57" t="str">
        <f t="shared" si="6"/>
        <v/>
      </c>
      <c r="P67" s="57" t="str">
        <f t="shared" si="6"/>
        <v/>
      </c>
      <c r="Q67" s="57" t="str">
        <f t="shared" si="6"/>
        <v/>
      </c>
      <c r="R67" s="57" t="str">
        <f t="shared" si="5"/>
        <v/>
      </c>
      <c r="S67" s="57" t="str">
        <f t="shared" si="5"/>
        <v/>
      </c>
      <c r="T67" s="57" t="str">
        <f t="shared" si="5"/>
        <v/>
      </c>
      <c r="U67" s="57" t="str">
        <f t="shared" si="5"/>
        <v/>
      </c>
      <c r="V67" s="58" t="str">
        <f t="shared" si="5"/>
        <v/>
      </c>
    </row>
    <row r="68" spans="2:22" ht="20.100000000000001" customHeight="1" x14ac:dyDescent="0.2">
      <c r="B68" s="102">
        <v>52</v>
      </c>
      <c r="C68" s="57" t="str">
        <f t="shared" si="6"/>
        <v/>
      </c>
      <c r="D68" s="57" t="str">
        <f t="shared" si="6"/>
        <v/>
      </c>
      <c r="E68" s="57" t="str">
        <f t="shared" si="6"/>
        <v/>
      </c>
      <c r="F68" s="57" t="str">
        <f t="shared" si="6"/>
        <v/>
      </c>
      <c r="G68" s="57" t="str">
        <f t="shared" si="6"/>
        <v/>
      </c>
      <c r="H68" s="57" t="str">
        <f t="shared" si="6"/>
        <v/>
      </c>
      <c r="I68" s="57" t="str">
        <f t="shared" si="6"/>
        <v/>
      </c>
      <c r="J68" s="57" t="str">
        <f t="shared" si="6"/>
        <v/>
      </c>
      <c r="K68" s="57" t="str">
        <f t="shared" si="6"/>
        <v/>
      </c>
      <c r="L68" s="57" t="str">
        <f t="shared" si="6"/>
        <v/>
      </c>
      <c r="M68" s="57" t="str">
        <f t="shared" si="6"/>
        <v/>
      </c>
      <c r="N68" s="57" t="str">
        <f t="shared" si="6"/>
        <v/>
      </c>
      <c r="O68" s="57" t="str">
        <f t="shared" si="6"/>
        <v/>
      </c>
      <c r="P68" s="57" t="str">
        <f t="shared" si="6"/>
        <v/>
      </c>
      <c r="Q68" s="57" t="str">
        <f t="shared" si="6"/>
        <v/>
      </c>
      <c r="R68" s="57" t="str">
        <f t="shared" si="5"/>
        <v/>
      </c>
      <c r="S68" s="57" t="str">
        <f t="shared" si="5"/>
        <v/>
      </c>
      <c r="T68" s="57" t="str">
        <f t="shared" si="5"/>
        <v/>
      </c>
      <c r="U68" s="57" t="str">
        <f t="shared" si="5"/>
        <v/>
      </c>
      <c r="V68" s="58" t="str">
        <f t="shared" si="5"/>
        <v/>
      </c>
    </row>
    <row r="69" spans="2:22" ht="20.100000000000001" customHeight="1" x14ac:dyDescent="0.2">
      <c r="B69" s="102">
        <v>53</v>
      </c>
      <c r="C69" s="57" t="str">
        <f t="shared" si="6"/>
        <v/>
      </c>
      <c r="D69" s="57" t="str">
        <f t="shared" si="6"/>
        <v/>
      </c>
      <c r="E69" s="57" t="str">
        <f t="shared" si="6"/>
        <v/>
      </c>
      <c r="F69" s="57" t="str">
        <f t="shared" si="6"/>
        <v/>
      </c>
      <c r="G69" s="57" t="str">
        <f t="shared" si="6"/>
        <v/>
      </c>
      <c r="H69" s="57" t="str">
        <f t="shared" si="6"/>
        <v/>
      </c>
      <c r="I69" s="57" t="str">
        <f t="shared" si="6"/>
        <v/>
      </c>
      <c r="J69" s="57" t="str">
        <f t="shared" si="6"/>
        <v/>
      </c>
      <c r="K69" s="57" t="str">
        <f t="shared" si="6"/>
        <v/>
      </c>
      <c r="L69" s="57" t="str">
        <f t="shared" si="6"/>
        <v/>
      </c>
      <c r="M69" s="57" t="str">
        <f t="shared" si="6"/>
        <v/>
      </c>
      <c r="N69" s="57" t="str">
        <f t="shared" si="6"/>
        <v/>
      </c>
      <c r="O69" s="57" t="str">
        <f t="shared" si="6"/>
        <v/>
      </c>
      <c r="P69" s="57" t="str">
        <f t="shared" si="6"/>
        <v/>
      </c>
      <c r="Q69" s="57" t="str">
        <f t="shared" si="6"/>
        <v/>
      </c>
      <c r="R69" s="57" t="str">
        <f t="shared" si="5"/>
        <v/>
      </c>
      <c r="S69" s="57" t="str">
        <f t="shared" si="5"/>
        <v/>
      </c>
      <c r="T69" s="57" t="str">
        <f t="shared" si="5"/>
        <v/>
      </c>
      <c r="U69" s="57" t="str">
        <f t="shared" si="5"/>
        <v/>
      </c>
      <c r="V69" s="58" t="str">
        <f t="shared" si="5"/>
        <v/>
      </c>
    </row>
    <row r="70" spans="2:22" ht="20.100000000000001" customHeight="1" x14ac:dyDescent="0.2">
      <c r="B70" s="102">
        <v>54</v>
      </c>
      <c r="C70" s="57" t="str">
        <f t="shared" si="6"/>
        <v/>
      </c>
      <c r="D70" s="57" t="str">
        <f t="shared" si="6"/>
        <v/>
      </c>
      <c r="E70" s="57" t="str">
        <f t="shared" si="6"/>
        <v/>
      </c>
      <c r="F70" s="57" t="str">
        <f t="shared" si="6"/>
        <v/>
      </c>
      <c r="G70" s="57" t="str">
        <f t="shared" si="6"/>
        <v/>
      </c>
      <c r="H70" s="57" t="str">
        <f t="shared" si="6"/>
        <v/>
      </c>
      <c r="I70" s="57" t="str">
        <f t="shared" si="6"/>
        <v/>
      </c>
      <c r="J70" s="57" t="str">
        <f t="shared" si="6"/>
        <v/>
      </c>
      <c r="K70" s="57" t="str">
        <f t="shared" si="6"/>
        <v/>
      </c>
      <c r="L70" s="57" t="str">
        <f t="shared" si="6"/>
        <v/>
      </c>
      <c r="M70" s="57" t="str">
        <f t="shared" si="6"/>
        <v/>
      </c>
      <c r="N70" s="57" t="str">
        <f t="shared" si="6"/>
        <v/>
      </c>
      <c r="O70" s="57" t="str">
        <f t="shared" si="6"/>
        <v/>
      </c>
      <c r="P70" s="57" t="str">
        <f t="shared" si="6"/>
        <v/>
      </c>
      <c r="Q70" s="57" t="str">
        <f t="shared" si="6"/>
        <v/>
      </c>
      <c r="R70" s="57" t="str">
        <f t="shared" si="5"/>
        <v/>
      </c>
      <c r="S70" s="57" t="str">
        <f t="shared" si="5"/>
        <v/>
      </c>
      <c r="T70" s="57" t="str">
        <f t="shared" si="5"/>
        <v/>
      </c>
      <c r="U70" s="57" t="str">
        <f t="shared" si="5"/>
        <v/>
      </c>
      <c r="V70" s="58" t="str">
        <f t="shared" si="5"/>
        <v/>
      </c>
    </row>
    <row r="71" spans="2:22" ht="20.100000000000001" customHeight="1" x14ac:dyDescent="0.2">
      <c r="B71" s="102">
        <v>55</v>
      </c>
      <c r="C71" s="57" t="str">
        <f t="shared" si="6"/>
        <v/>
      </c>
      <c r="D71" s="57" t="str">
        <f t="shared" si="6"/>
        <v/>
      </c>
      <c r="E71" s="57" t="str">
        <f t="shared" si="6"/>
        <v/>
      </c>
      <c r="F71" s="57" t="str">
        <f t="shared" si="6"/>
        <v/>
      </c>
      <c r="G71" s="57" t="str">
        <f t="shared" si="6"/>
        <v/>
      </c>
      <c r="H71" s="57" t="str">
        <f t="shared" si="6"/>
        <v/>
      </c>
      <c r="I71" s="57" t="str">
        <f t="shared" si="6"/>
        <v/>
      </c>
      <c r="J71" s="57" t="str">
        <f t="shared" si="6"/>
        <v/>
      </c>
      <c r="K71" s="57" t="str">
        <f t="shared" si="6"/>
        <v/>
      </c>
      <c r="L71" s="57" t="str">
        <f t="shared" si="6"/>
        <v/>
      </c>
      <c r="M71" s="57" t="str">
        <f t="shared" si="6"/>
        <v/>
      </c>
      <c r="N71" s="57" t="str">
        <f t="shared" si="6"/>
        <v/>
      </c>
      <c r="O71" s="57" t="str">
        <f t="shared" si="6"/>
        <v/>
      </c>
      <c r="P71" s="57" t="str">
        <f t="shared" si="6"/>
        <v/>
      </c>
      <c r="Q71" s="57" t="str">
        <f t="shared" si="6"/>
        <v/>
      </c>
      <c r="R71" s="57" t="str">
        <f t="shared" si="5"/>
        <v/>
      </c>
      <c r="S71" s="57" t="str">
        <f t="shared" si="5"/>
        <v/>
      </c>
      <c r="T71" s="57" t="str">
        <f t="shared" si="5"/>
        <v/>
      </c>
      <c r="U71" s="57" t="str">
        <f t="shared" si="5"/>
        <v/>
      </c>
      <c r="V71" s="58" t="str">
        <f t="shared" si="5"/>
        <v/>
      </c>
    </row>
    <row r="72" spans="2:22" ht="20.100000000000001" customHeight="1" x14ac:dyDescent="0.2">
      <c r="B72" s="102">
        <v>56</v>
      </c>
      <c r="C72" s="57" t="str">
        <f t="shared" si="6"/>
        <v/>
      </c>
      <c r="D72" s="57" t="str">
        <f t="shared" si="6"/>
        <v/>
      </c>
      <c r="E72" s="57" t="str">
        <f t="shared" si="6"/>
        <v/>
      </c>
      <c r="F72" s="57" t="str">
        <f t="shared" si="6"/>
        <v/>
      </c>
      <c r="G72" s="57" t="str">
        <f t="shared" si="6"/>
        <v/>
      </c>
      <c r="H72" s="57" t="str">
        <f t="shared" si="6"/>
        <v/>
      </c>
      <c r="I72" s="57" t="str">
        <f t="shared" si="6"/>
        <v/>
      </c>
      <c r="J72" s="57" t="str">
        <f t="shared" si="6"/>
        <v/>
      </c>
      <c r="K72" s="57" t="str">
        <f t="shared" si="6"/>
        <v/>
      </c>
      <c r="L72" s="57" t="str">
        <f t="shared" si="6"/>
        <v/>
      </c>
      <c r="M72" s="57" t="str">
        <f t="shared" si="6"/>
        <v/>
      </c>
      <c r="N72" s="57" t="str">
        <f t="shared" si="6"/>
        <v/>
      </c>
      <c r="O72" s="57" t="str">
        <f t="shared" si="6"/>
        <v/>
      </c>
      <c r="P72" s="57" t="str">
        <f t="shared" si="6"/>
        <v/>
      </c>
      <c r="Q72" s="57" t="str">
        <f t="shared" si="6"/>
        <v/>
      </c>
      <c r="R72" s="57" t="str">
        <f t="shared" si="5"/>
        <v/>
      </c>
      <c r="S72" s="57" t="str">
        <f t="shared" si="5"/>
        <v/>
      </c>
      <c r="T72" s="57" t="str">
        <f t="shared" si="5"/>
        <v/>
      </c>
      <c r="U72" s="57" t="str">
        <f t="shared" si="5"/>
        <v/>
      </c>
      <c r="V72" s="58" t="str">
        <f t="shared" si="5"/>
        <v/>
      </c>
    </row>
    <row r="73" spans="2:22" ht="20.100000000000001" customHeight="1" x14ac:dyDescent="0.2">
      <c r="B73" s="102">
        <v>57</v>
      </c>
      <c r="C73" s="57" t="str">
        <f t="shared" si="6"/>
        <v/>
      </c>
      <c r="D73" s="57" t="str">
        <f t="shared" si="6"/>
        <v/>
      </c>
      <c r="E73" s="57" t="str">
        <f t="shared" si="6"/>
        <v/>
      </c>
      <c r="F73" s="57" t="str">
        <f t="shared" si="6"/>
        <v/>
      </c>
      <c r="G73" s="57" t="str">
        <f t="shared" si="6"/>
        <v/>
      </c>
      <c r="H73" s="57" t="str">
        <f t="shared" si="6"/>
        <v/>
      </c>
      <c r="I73" s="57" t="str">
        <f t="shared" si="6"/>
        <v/>
      </c>
      <c r="J73" s="57" t="str">
        <f t="shared" si="6"/>
        <v/>
      </c>
      <c r="K73" s="57" t="str">
        <f t="shared" si="6"/>
        <v/>
      </c>
      <c r="L73" s="57" t="str">
        <f t="shared" si="6"/>
        <v/>
      </c>
      <c r="M73" s="57" t="str">
        <f t="shared" si="6"/>
        <v/>
      </c>
      <c r="N73" s="57" t="str">
        <f t="shared" si="6"/>
        <v/>
      </c>
      <c r="O73" s="57" t="str">
        <f t="shared" si="6"/>
        <v/>
      </c>
      <c r="P73" s="57" t="str">
        <f t="shared" si="6"/>
        <v/>
      </c>
      <c r="Q73" s="57" t="str">
        <f t="shared" si="6"/>
        <v/>
      </c>
      <c r="R73" s="57" t="str">
        <f t="shared" si="5"/>
        <v/>
      </c>
      <c r="S73" s="57" t="str">
        <f t="shared" si="5"/>
        <v/>
      </c>
      <c r="T73" s="57" t="str">
        <f t="shared" si="5"/>
        <v/>
      </c>
      <c r="U73" s="57" t="str">
        <f t="shared" si="5"/>
        <v/>
      </c>
      <c r="V73" s="58" t="str">
        <f t="shared" si="5"/>
        <v/>
      </c>
    </row>
    <row r="74" spans="2:22" ht="20.100000000000001" customHeight="1" x14ac:dyDescent="0.2">
      <c r="B74" s="102">
        <v>58</v>
      </c>
      <c r="C74" s="57" t="str">
        <f t="shared" si="6"/>
        <v/>
      </c>
      <c r="D74" s="57" t="str">
        <f t="shared" si="6"/>
        <v/>
      </c>
      <c r="E74" s="57" t="str">
        <f t="shared" si="6"/>
        <v/>
      </c>
      <c r="F74" s="57" t="str">
        <f t="shared" si="6"/>
        <v/>
      </c>
      <c r="G74" s="57" t="str">
        <f t="shared" si="6"/>
        <v/>
      </c>
      <c r="H74" s="57" t="str">
        <f t="shared" si="6"/>
        <v/>
      </c>
      <c r="I74" s="57" t="str">
        <f t="shared" si="6"/>
        <v/>
      </c>
      <c r="J74" s="57" t="str">
        <f t="shared" si="6"/>
        <v/>
      </c>
      <c r="K74" s="57" t="str">
        <f t="shared" si="6"/>
        <v/>
      </c>
      <c r="L74" s="57" t="str">
        <f t="shared" si="6"/>
        <v/>
      </c>
      <c r="M74" s="57" t="str">
        <f t="shared" si="6"/>
        <v/>
      </c>
      <c r="N74" s="57" t="str">
        <f t="shared" si="6"/>
        <v/>
      </c>
      <c r="O74" s="57" t="str">
        <f t="shared" si="6"/>
        <v/>
      </c>
      <c r="P74" s="57" t="str">
        <f t="shared" si="6"/>
        <v/>
      </c>
      <c r="Q74" s="57" t="str">
        <f t="shared" si="6"/>
        <v/>
      </c>
      <c r="R74" s="57" t="str">
        <f t="shared" si="5"/>
        <v/>
      </c>
      <c r="S74" s="57" t="str">
        <f t="shared" si="5"/>
        <v/>
      </c>
      <c r="T74" s="57" t="str">
        <f t="shared" si="5"/>
        <v/>
      </c>
      <c r="U74" s="57" t="str">
        <f t="shared" si="5"/>
        <v/>
      </c>
      <c r="V74" s="58" t="str">
        <f t="shared" si="5"/>
        <v/>
      </c>
    </row>
    <row r="75" spans="2:22" ht="20.100000000000001" customHeight="1" x14ac:dyDescent="0.2">
      <c r="B75" s="102">
        <v>59</v>
      </c>
      <c r="C75" s="57" t="str">
        <f t="shared" si="6"/>
        <v/>
      </c>
      <c r="D75" s="57" t="str">
        <f t="shared" si="6"/>
        <v/>
      </c>
      <c r="E75" s="57" t="str">
        <f t="shared" si="6"/>
        <v/>
      </c>
      <c r="F75" s="57" t="str">
        <f t="shared" si="6"/>
        <v/>
      </c>
      <c r="G75" s="57" t="str">
        <f t="shared" si="6"/>
        <v/>
      </c>
      <c r="H75" s="57" t="str">
        <f t="shared" si="6"/>
        <v/>
      </c>
      <c r="I75" s="57" t="str">
        <f t="shared" si="6"/>
        <v/>
      </c>
      <c r="J75" s="57" t="str">
        <f t="shared" si="6"/>
        <v/>
      </c>
      <c r="K75" s="57" t="str">
        <f t="shared" si="6"/>
        <v/>
      </c>
      <c r="L75" s="57" t="str">
        <f t="shared" si="6"/>
        <v/>
      </c>
      <c r="M75" s="57" t="str">
        <f t="shared" si="6"/>
        <v/>
      </c>
      <c r="N75" s="57" t="str">
        <f t="shared" si="6"/>
        <v/>
      </c>
      <c r="O75" s="57" t="str">
        <f t="shared" si="6"/>
        <v/>
      </c>
      <c r="P75" s="57" t="str">
        <f t="shared" si="6"/>
        <v/>
      </c>
      <c r="Q75" s="57" t="str">
        <f t="shared" si="6"/>
        <v/>
      </c>
      <c r="R75" s="57" t="str">
        <f t="shared" si="5"/>
        <v/>
      </c>
      <c r="S75" s="57" t="str">
        <f t="shared" si="5"/>
        <v/>
      </c>
      <c r="T75" s="57" t="str">
        <f t="shared" si="5"/>
        <v/>
      </c>
      <c r="U75" s="57" t="str">
        <f t="shared" si="5"/>
        <v/>
      </c>
      <c r="V75" s="58" t="str">
        <f t="shared" si="5"/>
        <v/>
      </c>
    </row>
    <row r="76" spans="2:22" ht="20.100000000000001" customHeight="1" x14ac:dyDescent="0.2">
      <c r="B76" s="102">
        <v>60</v>
      </c>
      <c r="C76" s="57" t="str">
        <f t="shared" si="6"/>
        <v/>
      </c>
      <c r="D76" s="57" t="str">
        <f t="shared" si="6"/>
        <v/>
      </c>
      <c r="E76" s="57" t="str">
        <f t="shared" si="6"/>
        <v/>
      </c>
      <c r="F76" s="57" t="str">
        <f t="shared" si="6"/>
        <v/>
      </c>
      <c r="G76" s="57" t="str">
        <f t="shared" si="6"/>
        <v/>
      </c>
      <c r="H76" s="57" t="str">
        <f t="shared" si="6"/>
        <v/>
      </c>
      <c r="I76" s="57" t="str">
        <f t="shared" si="6"/>
        <v/>
      </c>
      <c r="J76" s="57" t="str">
        <f t="shared" si="6"/>
        <v/>
      </c>
      <c r="K76" s="57" t="str">
        <f t="shared" si="6"/>
        <v/>
      </c>
      <c r="L76" s="57" t="str">
        <f t="shared" si="6"/>
        <v/>
      </c>
      <c r="M76" s="57" t="str">
        <f t="shared" si="6"/>
        <v/>
      </c>
      <c r="N76" s="57" t="str">
        <f t="shared" si="6"/>
        <v/>
      </c>
      <c r="O76" s="57" t="str">
        <f t="shared" si="6"/>
        <v/>
      </c>
      <c r="P76" s="57" t="str">
        <f t="shared" si="6"/>
        <v/>
      </c>
      <c r="Q76" s="57" t="str">
        <f t="shared" si="6"/>
        <v/>
      </c>
      <c r="R76" s="57" t="str">
        <f t="shared" si="5"/>
        <v/>
      </c>
      <c r="S76" s="57" t="str">
        <f t="shared" si="5"/>
        <v/>
      </c>
      <c r="T76" s="57" t="str">
        <f t="shared" si="5"/>
        <v/>
      </c>
      <c r="U76" s="57" t="str">
        <f t="shared" si="5"/>
        <v/>
      </c>
      <c r="V76" s="58" t="str">
        <f t="shared" si="5"/>
        <v/>
      </c>
    </row>
    <row r="77" spans="2:22" ht="20.100000000000001" customHeight="1" x14ac:dyDescent="0.2">
      <c r="B77" s="102">
        <v>61</v>
      </c>
      <c r="C77" s="57" t="str">
        <f t="shared" si="6"/>
        <v/>
      </c>
      <c r="D77" s="57" t="str">
        <f t="shared" si="6"/>
        <v/>
      </c>
      <c r="E77" s="57" t="str">
        <f t="shared" si="6"/>
        <v/>
      </c>
      <c r="F77" s="57" t="str">
        <f t="shared" si="6"/>
        <v/>
      </c>
      <c r="G77" s="57" t="str">
        <f t="shared" si="6"/>
        <v/>
      </c>
      <c r="H77" s="57" t="str">
        <f t="shared" si="6"/>
        <v/>
      </c>
      <c r="I77" s="57" t="str">
        <f t="shared" si="6"/>
        <v/>
      </c>
      <c r="J77" s="57" t="str">
        <f t="shared" si="6"/>
        <v/>
      </c>
      <c r="K77" s="57" t="str">
        <f t="shared" si="6"/>
        <v/>
      </c>
      <c r="L77" s="57" t="str">
        <f t="shared" si="6"/>
        <v/>
      </c>
      <c r="M77" s="57" t="str">
        <f t="shared" si="6"/>
        <v/>
      </c>
      <c r="N77" s="57" t="str">
        <f t="shared" si="6"/>
        <v/>
      </c>
      <c r="O77" s="57" t="str">
        <f t="shared" si="6"/>
        <v/>
      </c>
      <c r="P77" s="57" t="str">
        <f t="shared" si="6"/>
        <v/>
      </c>
      <c r="Q77" s="57" t="str">
        <f t="shared" si="6"/>
        <v/>
      </c>
      <c r="R77" s="57" t="str">
        <f t="shared" si="6"/>
        <v/>
      </c>
      <c r="S77" s="57" t="str">
        <f t="shared" ref="S77:V86" si="7">IF(S$10="","",IF($B77=1,S$10,IF($B77&lt;=S$13*$M$4+1,S76+S$12,IF($B77&lt;=S$16*$M$4+1,S76+S$15,""))))</f>
        <v/>
      </c>
      <c r="T77" s="57" t="str">
        <f t="shared" si="7"/>
        <v/>
      </c>
      <c r="U77" s="57" t="str">
        <f t="shared" si="7"/>
        <v/>
      </c>
      <c r="V77" s="58" t="str">
        <f t="shared" si="7"/>
        <v/>
      </c>
    </row>
    <row r="78" spans="2:22" ht="20.100000000000001" customHeight="1" x14ac:dyDescent="0.2">
      <c r="B78" s="102">
        <v>62</v>
      </c>
      <c r="C78" s="57" t="str">
        <f t="shared" ref="C78:R86" si="8">IF(C$10="","",IF($B78=1,C$10,IF($B78&lt;=C$13*$M$4+1,C77+C$12,IF($B78&lt;=C$16*$M$4+1,C77+C$15,""))))</f>
        <v/>
      </c>
      <c r="D78" s="57" t="str">
        <f t="shared" si="8"/>
        <v/>
      </c>
      <c r="E78" s="57" t="str">
        <f t="shared" si="8"/>
        <v/>
      </c>
      <c r="F78" s="57" t="str">
        <f t="shared" si="8"/>
        <v/>
      </c>
      <c r="G78" s="57" t="str">
        <f t="shared" si="8"/>
        <v/>
      </c>
      <c r="H78" s="57" t="str">
        <f t="shared" si="8"/>
        <v/>
      </c>
      <c r="I78" s="57" t="str">
        <f t="shared" si="8"/>
        <v/>
      </c>
      <c r="J78" s="57" t="str">
        <f t="shared" si="8"/>
        <v/>
      </c>
      <c r="K78" s="57" t="str">
        <f t="shared" si="8"/>
        <v/>
      </c>
      <c r="L78" s="57" t="str">
        <f t="shared" si="8"/>
        <v/>
      </c>
      <c r="M78" s="57" t="str">
        <f t="shared" si="8"/>
        <v/>
      </c>
      <c r="N78" s="57" t="str">
        <f t="shared" si="8"/>
        <v/>
      </c>
      <c r="O78" s="57" t="str">
        <f t="shared" si="8"/>
        <v/>
      </c>
      <c r="P78" s="57" t="str">
        <f t="shared" si="8"/>
        <v/>
      </c>
      <c r="Q78" s="57" t="str">
        <f t="shared" si="8"/>
        <v/>
      </c>
      <c r="R78" s="57" t="str">
        <f t="shared" si="8"/>
        <v/>
      </c>
      <c r="S78" s="57" t="str">
        <f t="shared" si="7"/>
        <v/>
      </c>
      <c r="T78" s="57" t="str">
        <f t="shared" si="7"/>
        <v/>
      </c>
      <c r="U78" s="57" t="str">
        <f t="shared" si="7"/>
        <v/>
      </c>
      <c r="V78" s="58" t="str">
        <f t="shared" si="7"/>
        <v/>
      </c>
    </row>
    <row r="79" spans="2:22" ht="20.100000000000001" customHeight="1" x14ac:dyDescent="0.2">
      <c r="B79" s="102">
        <v>63</v>
      </c>
      <c r="C79" s="57" t="str">
        <f t="shared" si="8"/>
        <v/>
      </c>
      <c r="D79" s="57" t="str">
        <f t="shared" si="8"/>
        <v/>
      </c>
      <c r="E79" s="57" t="str">
        <f t="shared" si="8"/>
        <v/>
      </c>
      <c r="F79" s="57" t="str">
        <f t="shared" si="8"/>
        <v/>
      </c>
      <c r="G79" s="57" t="str">
        <f t="shared" si="8"/>
        <v/>
      </c>
      <c r="H79" s="57" t="str">
        <f t="shared" si="8"/>
        <v/>
      </c>
      <c r="I79" s="57" t="str">
        <f t="shared" si="8"/>
        <v/>
      </c>
      <c r="J79" s="57" t="str">
        <f t="shared" si="8"/>
        <v/>
      </c>
      <c r="K79" s="57" t="str">
        <f t="shared" si="8"/>
        <v/>
      </c>
      <c r="L79" s="57" t="str">
        <f t="shared" si="8"/>
        <v/>
      </c>
      <c r="M79" s="57" t="str">
        <f t="shared" si="8"/>
        <v/>
      </c>
      <c r="N79" s="57" t="str">
        <f t="shared" si="8"/>
        <v/>
      </c>
      <c r="O79" s="57" t="str">
        <f t="shared" si="8"/>
        <v/>
      </c>
      <c r="P79" s="57" t="str">
        <f t="shared" si="8"/>
        <v/>
      </c>
      <c r="Q79" s="57" t="str">
        <f t="shared" si="8"/>
        <v/>
      </c>
      <c r="R79" s="57" t="str">
        <f t="shared" si="8"/>
        <v/>
      </c>
      <c r="S79" s="57" t="str">
        <f t="shared" si="7"/>
        <v/>
      </c>
      <c r="T79" s="57" t="str">
        <f t="shared" si="7"/>
        <v/>
      </c>
      <c r="U79" s="57" t="str">
        <f t="shared" si="7"/>
        <v/>
      </c>
      <c r="V79" s="58" t="str">
        <f t="shared" si="7"/>
        <v/>
      </c>
    </row>
    <row r="80" spans="2:22" ht="20.100000000000001" customHeight="1" x14ac:dyDescent="0.2">
      <c r="B80" s="102">
        <v>64</v>
      </c>
      <c r="C80" s="57" t="str">
        <f t="shared" si="8"/>
        <v/>
      </c>
      <c r="D80" s="57" t="str">
        <f t="shared" si="8"/>
        <v/>
      </c>
      <c r="E80" s="57" t="str">
        <f t="shared" si="8"/>
        <v/>
      </c>
      <c r="F80" s="57" t="str">
        <f t="shared" si="8"/>
        <v/>
      </c>
      <c r="G80" s="57" t="str">
        <f t="shared" si="8"/>
        <v/>
      </c>
      <c r="H80" s="57" t="str">
        <f t="shared" si="8"/>
        <v/>
      </c>
      <c r="I80" s="57" t="str">
        <f t="shared" si="8"/>
        <v/>
      </c>
      <c r="J80" s="57" t="str">
        <f t="shared" si="8"/>
        <v/>
      </c>
      <c r="K80" s="57" t="str">
        <f t="shared" si="8"/>
        <v/>
      </c>
      <c r="L80" s="57" t="str">
        <f t="shared" si="8"/>
        <v/>
      </c>
      <c r="M80" s="57" t="str">
        <f t="shared" si="8"/>
        <v/>
      </c>
      <c r="N80" s="57" t="str">
        <f t="shared" si="8"/>
        <v/>
      </c>
      <c r="O80" s="57" t="str">
        <f t="shared" si="8"/>
        <v/>
      </c>
      <c r="P80" s="57" t="str">
        <f t="shared" si="8"/>
        <v/>
      </c>
      <c r="Q80" s="57" t="str">
        <f t="shared" si="8"/>
        <v/>
      </c>
      <c r="R80" s="57" t="str">
        <f t="shared" si="8"/>
        <v/>
      </c>
      <c r="S80" s="57" t="str">
        <f t="shared" si="7"/>
        <v/>
      </c>
      <c r="T80" s="57" t="str">
        <f t="shared" si="7"/>
        <v/>
      </c>
      <c r="U80" s="57" t="str">
        <f t="shared" si="7"/>
        <v/>
      </c>
      <c r="V80" s="58" t="str">
        <f t="shared" si="7"/>
        <v/>
      </c>
    </row>
    <row r="81" spans="2:22" ht="20.100000000000001" customHeight="1" x14ac:dyDescent="0.2">
      <c r="B81" s="102">
        <v>65</v>
      </c>
      <c r="C81" s="57" t="str">
        <f t="shared" si="8"/>
        <v/>
      </c>
      <c r="D81" s="57" t="str">
        <f t="shared" si="8"/>
        <v/>
      </c>
      <c r="E81" s="57" t="str">
        <f t="shared" si="8"/>
        <v/>
      </c>
      <c r="F81" s="57" t="str">
        <f t="shared" si="8"/>
        <v/>
      </c>
      <c r="G81" s="57" t="str">
        <f t="shared" si="8"/>
        <v/>
      </c>
      <c r="H81" s="57" t="str">
        <f t="shared" si="8"/>
        <v/>
      </c>
      <c r="I81" s="57" t="str">
        <f t="shared" si="8"/>
        <v/>
      </c>
      <c r="J81" s="57" t="str">
        <f t="shared" si="8"/>
        <v/>
      </c>
      <c r="K81" s="57" t="str">
        <f t="shared" si="8"/>
        <v/>
      </c>
      <c r="L81" s="57" t="str">
        <f t="shared" si="8"/>
        <v/>
      </c>
      <c r="M81" s="57" t="str">
        <f t="shared" si="8"/>
        <v/>
      </c>
      <c r="N81" s="57" t="str">
        <f t="shared" si="8"/>
        <v/>
      </c>
      <c r="O81" s="57" t="str">
        <f t="shared" si="8"/>
        <v/>
      </c>
      <c r="P81" s="57" t="str">
        <f t="shared" si="8"/>
        <v/>
      </c>
      <c r="Q81" s="57" t="str">
        <f t="shared" si="8"/>
        <v/>
      </c>
      <c r="R81" s="57" t="str">
        <f t="shared" si="8"/>
        <v/>
      </c>
      <c r="S81" s="57" t="str">
        <f t="shared" si="7"/>
        <v/>
      </c>
      <c r="T81" s="57" t="str">
        <f t="shared" si="7"/>
        <v/>
      </c>
      <c r="U81" s="57" t="str">
        <f t="shared" si="7"/>
        <v/>
      </c>
      <c r="V81" s="58" t="str">
        <f t="shared" si="7"/>
        <v/>
      </c>
    </row>
    <row r="82" spans="2:22" ht="20.100000000000001" customHeight="1" x14ac:dyDescent="0.2">
      <c r="B82" s="102">
        <v>66</v>
      </c>
      <c r="C82" s="57" t="str">
        <f t="shared" si="8"/>
        <v/>
      </c>
      <c r="D82" s="57" t="str">
        <f t="shared" si="8"/>
        <v/>
      </c>
      <c r="E82" s="57" t="str">
        <f t="shared" si="8"/>
        <v/>
      </c>
      <c r="F82" s="57" t="str">
        <f t="shared" si="8"/>
        <v/>
      </c>
      <c r="G82" s="57" t="str">
        <f t="shared" si="8"/>
        <v/>
      </c>
      <c r="H82" s="57" t="str">
        <f t="shared" si="8"/>
        <v/>
      </c>
      <c r="I82" s="57" t="str">
        <f t="shared" si="8"/>
        <v/>
      </c>
      <c r="J82" s="57" t="str">
        <f t="shared" si="8"/>
        <v/>
      </c>
      <c r="K82" s="57" t="str">
        <f t="shared" si="8"/>
        <v/>
      </c>
      <c r="L82" s="57" t="str">
        <f t="shared" si="8"/>
        <v/>
      </c>
      <c r="M82" s="57" t="str">
        <f t="shared" si="8"/>
        <v/>
      </c>
      <c r="N82" s="57" t="str">
        <f t="shared" si="8"/>
        <v/>
      </c>
      <c r="O82" s="57" t="str">
        <f t="shared" si="8"/>
        <v/>
      </c>
      <c r="P82" s="57" t="str">
        <f t="shared" si="8"/>
        <v/>
      </c>
      <c r="Q82" s="57" t="str">
        <f t="shared" si="8"/>
        <v/>
      </c>
      <c r="R82" s="57" t="str">
        <f t="shared" si="8"/>
        <v/>
      </c>
      <c r="S82" s="57" t="str">
        <f t="shared" si="7"/>
        <v/>
      </c>
      <c r="T82" s="57" t="str">
        <f t="shared" si="7"/>
        <v/>
      </c>
      <c r="U82" s="57" t="str">
        <f t="shared" si="7"/>
        <v/>
      </c>
      <c r="V82" s="58" t="str">
        <f t="shared" si="7"/>
        <v/>
      </c>
    </row>
    <row r="83" spans="2:22" ht="20.100000000000001" customHeight="1" x14ac:dyDescent="0.2">
      <c r="B83" s="102">
        <v>67</v>
      </c>
      <c r="C83" s="57" t="str">
        <f t="shared" si="8"/>
        <v/>
      </c>
      <c r="D83" s="57" t="str">
        <f t="shared" si="8"/>
        <v/>
      </c>
      <c r="E83" s="57" t="str">
        <f t="shared" si="8"/>
        <v/>
      </c>
      <c r="F83" s="57" t="str">
        <f t="shared" si="8"/>
        <v/>
      </c>
      <c r="G83" s="57" t="str">
        <f t="shared" si="8"/>
        <v/>
      </c>
      <c r="H83" s="57" t="str">
        <f t="shared" si="8"/>
        <v/>
      </c>
      <c r="I83" s="57" t="str">
        <f t="shared" si="8"/>
        <v/>
      </c>
      <c r="J83" s="57" t="str">
        <f t="shared" si="8"/>
        <v/>
      </c>
      <c r="K83" s="57" t="str">
        <f t="shared" si="8"/>
        <v/>
      </c>
      <c r="L83" s="57" t="str">
        <f t="shared" si="8"/>
        <v/>
      </c>
      <c r="M83" s="57" t="str">
        <f t="shared" si="8"/>
        <v/>
      </c>
      <c r="N83" s="57" t="str">
        <f t="shared" si="8"/>
        <v/>
      </c>
      <c r="O83" s="57" t="str">
        <f t="shared" si="8"/>
        <v/>
      </c>
      <c r="P83" s="57" t="str">
        <f t="shared" si="8"/>
        <v/>
      </c>
      <c r="Q83" s="57" t="str">
        <f t="shared" si="8"/>
        <v/>
      </c>
      <c r="R83" s="57" t="str">
        <f t="shared" si="8"/>
        <v/>
      </c>
      <c r="S83" s="57" t="str">
        <f t="shared" si="7"/>
        <v/>
      </c>
      <c r="T83" s="57" t="str">
        <f t="shared" si="7"/>
        <v/>
      </c>
      <c r="U83" s="57" t="str">
        <f t="shared" si="7"/>
        <v/>
      </c>
      <c r="V83" s="58" t="str">
        <f t="shared" si="7"/>
        <v/>
      </c>
    </row>
    <row r="84" spans="2:22" ht="20.100000000000001" customHeight="1" x14ac:dyDescent="0.2">
      <c r="B84" s="102">
        <v>68</v>
      </c>
      <c r="C84" s="57" t="str">
        <f t="shared" si="8"/>
        <v/>
      </c>
      <c r="D84" s="57" t="str">
        <f t="shared" si="8"/>
        <v/>
      </c>
      <c r="E84" s="57" t="str">
        <f t="shared" si="8"/>
        <v/>
      </c>
      <c r="F84" s="57" t="str">
        <f t="shared" si="8"/>
        <v/>
      </c>
      <c r="G84" s="57" t="str">
        <f t="shared" si="8"/>
        <v/>
      </c>
      <c r="H84" s="57" t="str">
        <f t="shared" si="8"/>
        <v/>
      </c>
      <c r="I84" s="57" t="str">
        <f t="shared" si="8"/>
        <v/>
      </c>
      <c r="J84" s="57" t="str">
        <f t="shared" si="8"/>
        <v/>
      </c>
      <c r="K84" s="57" t="str">
        <f t="shared" si="8"/>
        <v/>
      </c>
      <c r="L84" s="57" t="str">
        <f t="shared" si="8"/>
        <v/>
      </c>
      <c r="M84" s="57" t="str">
        <f t="shared" si="8"/>
        <v/>
      </c>
      <c r="N84" s="57" t="str">
        <f t="shared" si="8"/>
        <v/>
      </c>
      <c r="O84" s="57" t="str">
        <f t="shared" si="8"/>
        <v/>
      </c>
      <c r="P84" s="57" t="str">
        <f t="shared" si="8"/>
        <v/>
      </c>
      <c r="Q84" s="57" t="str">
        <f t="shared" si="8"/>
        <v/>
      </c>
      <c r="R84" s="57" t="str">
        <f t="shared" si="8"/>
        <v/>
      </c>
      <c r="S84" s="57" t="str">
        <f t="shared" si="7"/>
        <v/>
      </c>
      <c r="T84" s="57" t="str">
        <f t="shared" si="7"/>
        <v/>
      </c>
      <c r="U84" s="57" t="str">
        <f t="shared" si="7"/>
        <v/>
      </c>
      <c r="V84" s="58" t="str">
        <f t="shared" si="7"/>
        <v/>
      </c>
    </row>
    <row r="85" spans="2:22" ht="20.100000000000001" customHeight="1" x14ac:dyDescent="0.2">
      <c r="B85" s="102">
        <v>69</v>
      </c>
      <c r="C85" s="57" t="str">
        <f t="shared" si="8"/>
        <v/>
      </c>
      <c r="D85" s="57" t="str">
        <f t="shared" si="8"/>
        <v/>
      </c>
      <c r="E85" s="57" t="str">
        <f t="shared" si="8"/>
        <v/>
      </c>
      <c r="F85" s="57" t="str">
        <f t="shared" si="8"/>
        <v/>
      </c>
      <c r="G85" s="57" t="str">
        <f t="shared" si="8"/>
        <v/>
      </c>
      <c r="H85" s="57" t="str">
        <f t="shared" si="8"/>
        <v/>
      </c>
      <c r="I85" s="57" t="str">
        <f t="shared" si="8"/>
        <v/>
      </c>
      <c r="J85" s="57" t="str">
        <f t="shared" si="8"/>
        <v/>
      </c>
      <c r="K85" s="57" t="str">
        <f t="shared" si="8"/>
        <v/>
      </c>
      <c r="L85" s="57" t="str">
        <f t="shared" si="8"/>
        <v/>
      </c>
      <c r="M85" s="57" t="str">
        <f t="shared" si="8"/>
        <v/>
      </c>
      <c r="N85" s="57" t="str">
        <f t="shared" si="8"/>
        <v/>
      </c>
      <c r="O85" s="57" t="str">
        <f t="shared" si="8"/>
        <v/>
      </c>
      <c r="P85" s="57" t="str">
        <f t="shared" si="8"/>
        <v/>
      </c>
      <c r="Q85" s="57" t="str">
        <f t="shared" si="8"/>
        <v/>
      </c>
      <c r="R85" s="57" t="str">
        <f t="shared" si="8"/>
        <v/>
      </c>
      <c r="S85" s="57" t="str">
        <f t="shared" si="7"/>
        <v/>
      </c>
      <c r="T85" s="57" t="str">
        <f t="shared" si="7"/>
        <v/>
      </c>
      <c r="U85" s="57" t="str">
        <f t="shared" si="7"/>
        <v/>
      </c>
      <c r="V85" s="58" t="str">
        <f t="shared" si="7"/>
        <v/>
      </c>
    </row>
    <row r="86" spans="2:22" ht="20.100000000000001" customHeight="1" thickBot="1" x14ac:dyDescent="0.25">
      <c r="B86" s="103">
        <v>70</v>
      </c>
      <c r="C86" s="59" t="str">
        <f t="shared" si="8"/>
        <v/>
      </c>
      <c r="D86" s="59" t="str">
        <f t="shared" si="8"/>
        <v/>
      </c>
      <c r="E86" s="59" t="str">
        <f t="shared" si="8"/>
        <v/>
      </c>
      <c r="F86" s="59" t="str">
        <f t="shared" si="8"/>
        <v/>
      </c>
      <c r="G86" s="59" t="str">
        <f t="shared" si="8"/>
        <v/>
      </c>
      <c r="H86" s="59" t="str">
        <f t="shared" si="8"/>
        <v/>
      </c>
      <c r="I86" s="59" t="str">
        <f t="shared" si="8"/>
        <v/>
      </c>
      <c r="J86" s="59" t="str">
        <f t="shared" si="8"/>
        <v/>
      </c>
      <c r="K86" s="59" t="str">
        <f t="shared" si="8"/>
        <v/>
      </c>
      <c r="L86" s="59" t="str">
        <f t="shared" si="8"/>
        <v/>
      </c>
      <c r="M86" s="59" t="str">
        <f t="shared" si="8"/>
        <v/>
      </c>
      <c r="N86" s="59" t="str">
        <f t="shared" si="8"/>
        <v/>
      </c>
      <c r="O86" s="59" t="str">
        <f t="shared" si="8"/>
        <v/>
      </c>
      <c r="P86" s="59" t="str">
        <f t="shared" si="8"/>
        <v/>
      </c>
      <c r="Q86" s="59" t="str">
        <f t="shared" si="8"/>
        <v/>
      </c>
      <c r="R86" s="59" t="str">
        <f t="shared" si="8"/>
        <v/>
      </c>
      <c r="S86" s="59" t="str">
        <f t="shared" si="7"/>
        <v/>
      </c>
      <c r="T86" s="59" t="str">
        <f t="shared" si="7"/>
        <v/>
      </c>
      <c r="U86" s="59" t="str">
        <f t="shared" si="7"/>
        <v/>
      </c>
      <c r="V86" s="60" t="str">
        <f t="shared" si="7"/>
        <v/>
      </c>
    </row>
    <row r="88" spans="2:22" x14ac:dyDescent="0.2">
      <c r="C88" s="130" t="s">
        <v>100</v>
      </c>
    </row>
  </sheetData>
  <sheetProtection algorithmName="SHA-512" hashValue="T+z/QgQz5GOdLxVpZGt5XVlENiJD74MqOGE8o94Y+bl9qdY2579yhxFfkcQszRj3PODIZW22OJaSBrCM0W34fg==" saltValue="kCbRPYhA68kAEulXb/lXFA==" spinCount="100000" sheet="1" objects="1" scenarios="1"/>
  <mergeCells count="6">
    <mergeCell ref="R6:V6"/>
    <mergeCell ref="B4:F4"/>
    <mergeCell ref="G4:H4"/>
    <mergeCell ref="C6:G6"/>
    <mergeCell ref="H6:L6"/>
    <mergeCell ref="M6:Q6"/>
  </mergeCells>
  <phoneticPr fontId="3"/>
  <printOptions horizontalCentered="1"/>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DAB4C-C8B7-4B4F-8BBC-4566B0525227}">
  <sheetPr>
    <tabColor rgb="FF00FFFF"/>
  </sheetPr>
  <dimension ref="B2:V88"/>
  <sheetViews>
    <sheetView showGridLines="0" zoomScaleNormal="100" workbookViewId="0">
      <selection activeCell="B5" sqref="B5"/>
    </sheetView>
  </sheetViews>
  <sheetFormatPr defaultColWidth="9" defaultRowHeight="13.2" x14ac:dyDescent="0.2"/>
  <cols>
    <col min="1" max="1" width="2" style="2" customWidth="1"/>
    <col min="2" max="2" width="13.33203125" style="2" customWidth="1"/>
    <col min="3" max="22" width="9.88671875" style="2" customWidth="1"/>
    <col min="23" max="23" width="2" style="2" customWidth="1"/>
    <col min="24" max="16384" width="9" style="2"/>
  </cols>
  <sheetData>
    <row r="2" spans="2:22" ht="17.25" customHeight="1" thickBot="1" x14ac:dyDescent="0.25">
      <c r="B2" s="111" t="s">
        <v>164</v>
      </c>
      <c r="F2" s="1"/>
      <c r="G2" s="25"/>
      <c r="H2" s="131"/>
      <c r="I2" s="26"/>
      <c r="J2" s="131"/>
      <c r="M2" s="26" t="s">
        <v>36</v>
      </c>
    </row>
    <row r="3" spans="2:22" ht="20.25" customHeight="1" x14ac:dyDescent="0.2">
      <c r="B3" s="110"/>
      <c r="G3" s="25"/>
      <c r="I3" s="109"/>
      <c r="J3" s="131"/>
      <c r="K3" s="133" t="str">
        <f>IF('2.サラリースケールの設計'!$C$54="","",'2.サラリースケールの設計'!$C$54)</f>
        <v>標語</v>
      </c>
      <c r="L3" s="251" t="str">
        <f>IF('2.サラリースケールの設計'!$D$54="","",'2.サラリースケールの設計'!$D$54)</f>
        <v>A</v>
      </c>
      <c r="M3" s="134" t="str">
        <f>IF('2.サラリースケールの設計'!$E$54="","",'2.サラリースケールの設計'!$E$54)</f>
        <v>Ｂ</v>
      </c>
      <c r="N3" s="252" t="str">
        <f>IF('2.サラリースケールの設計'!$F$54="","",'2.サラリースケールの設計'!$F$54)</f>
        <v>C</v>
      </c>
    </row>
    <row r="4" spans="2:22" ht="26.25" customHeight="1" thickBot="1" x14ac:dyDescent="0.25">
      <c r="B4" s="300" t="str">
        <f>IF('4.事業場（３）'!$C$9="","",'4.事業場（３）'!$C$9)&amp;"賃金表"</f>
        <v>○○工場（支社）3賃金表</v>
      </c>
      <c r="C4" s="300"/>
      <c r="D4" s="300"/>
      <c r="E4" s="300"/>
      <c r="F4" s="300"/>
      <c r="G4" s="300" t="str">
        <f>IF('4.事業場（１）サラリースケール'!E9="","","改訂年"&amp;'4.事業場（１）サラリースケール'!$E$9&amp;"年")</f>
        <v>改訂年2024年</v>
      </c>
      <c r="H4" s="300" t="s">
        <v>224</v>
      </c>
      <c r="J4" s="131"/>
      <c r="K4" s="133" t="str">
        <f>IF('2.サラリースケールの設計'!$C$55="","",'2.サラリースケールの設計'!$C$55)</f>
        <v>昇給号数</v>
      </c>
      <c r="L4" s="251">
        <f>IF('2.サラリースケールの設計'!$D$55="","",'2.サラリースケールの設計'!$D$55)</f>
        <v>3</v>
      </c>
      <c r="M4" s="253">
        <f>IF('2.サラリースケールの設計'!$E$55="","",'2.サラリースケールの設計'!$E$55)</f>
        <v>2</v>
      </c>
      <c r="N4" s="252">
        <f>IF('2.サラリースケールの設計'!$F$55="","",'2.サラリースケールの設計'!$F$55)</f>
        <v>1</v>
      </c>
      <c r="R4" s="25"/>
      <c r="S4" s="135" t="s">
        <v>165</v>
      </c>
    </row>
    <row r="5" spans="2:22" ht="9" customHeight="1" thickBot="1" x14ac:dyDescent="0.25"/>
    <row r="6" spans="2:22" ht="21.75" customHeight="1" x14ac:dyDescent="0.2">
      <c r="B6" s="99" t="s">
        <v>24</v>
      </c>
      <c r="C6" s="294" t="str">
        <f>IF('4.事業場（１）サラリースケール'!$C$13="","",'4.事業場（１）サラリースケール'!$C$13)</f>
        <v>庶務職</v>
      </c>
      <c r="D6" s="295"/>
      <c r="E6" s="295"/>
      <c r="F6" s="295"/>
      <c r="G6" s="296"/>
      <c r="H6" s="294" t="str">
        <f>IF('4.事業場（１）サラリースケール'!$C$18="","",'4.事業場（１）サラリースケール'!$C$18)</f>
        <v>営業職</v>
      </c>
      <c r="I6" s="295">
        <f>IF('2.サラリースケールの設計'!$F$30="","",'2.サラリースケールの設計'!$F$30)</f>
        <v>1130</v>
      </c>
      <c r="J6" s="295">
        <f>IF('2.サラリースケールの設計'!$F$30="","",'2.サラリースケールの設計'!$F$30)</f>
        <v>1130</v>
      </c>
      <c r="K6" s="295">
        <f>IF('2.サラリースケールの設計'!$F$30="","",'2.サラリースケールの設計'!$F$30)</f>
        <v>1130</v>
      </c>
      <c r="L6" s="296">
        <f>IF('2.サラリースケールの設計'!$F$30="","",'2.サラリースケールの設計'!$F$30)</f>
        <v>1130</v>
      </c>
      <c r="M6" s="297" t="str">
        <f>IF('4.事業場（１）サラリースケール'!$C$23="","",'4.事業場（１）サラリースケール'!$C$23)</f>
        <v>現業職</v>
      </c>
      <c r="N6" s="298">
        <f>IF('2.サラリースケールの設計'!$F$30="","",'2.サラリースケールの設計'!$F$30)</f>
        <v>1130</v>
      </c>
      <c r="O6" s="298">
        <f>IF('2.サラリースケールの設計'!$F$30="","",'2.サラリースケールの設計'!$F$30)</f>
        <v>1130</v>
      </c>
      <c r="P6" s="298">
        <f>IF('2.サラリースケールの設計'!$F$30="","",'2.サラリースケールの設計'!$F$30)</f>
        <v>1130</v>
      </c>
      <c r="Q6" s="299">
        <f>IF('2.サラリースケールの設計'!$F$30="","",'2.サラリースケールの設計'!$F$30)</f>
        <v>1130</v>
      </c>
      <c r="R6" s="297" t="str">
        <f>IF('4.事業場（１）サラリースケール'!$C$28="","",'4.事業場（１）サラリースケール'!$C$28)</f>
        <v/>
      </c>
      <c r="S6" s="298">
        <f>IF('2.サラリースケールの設計'!$F$30="","",'2.サラリースケールの設計'!$F$30)</f>
        <v>1130</v>
      </c>
      <c r="T6" s="298">
        <f>IF('2.サラリースケールの設計'!$F$30="","",'2.サラリースケールの設計'!$F$30)</f>
        <v>1130</v>
      </c>
      <c r="U6" s="298">
        <f>IF('2.サラリースケールの設計'!$F$30="","",'2.サラリースケールの設計'!$F$30)</f>
        <v>1130</v>
      </c>
      <c r="V6" s="299">
        <f>IF('2.サラリースケールの設計'!$F$30="","",'2.サラリースケールの設計'!$F$30)</f>
        <v>1130</v>
      </c>
    </row>
    <row r="7" spans="2:22" ht="25.5" customHeight="1" thickBot="1" x14ac:dyDescent="0.25">
      <c r="B7" s="108" t="s">
        <v>22</v>
      </c>
      <c r="C7" s="254" t="s">
        <v>50</v>
      </c>
      <c r="D7" s="255" t="s">
        <v>49</v>
      </c>
      <c r="E7" s="255" t="s">
        <v>51</v>
      </c>
      <c r="F7" s="255" t="s">
        <v>52</v>
      </c>
      <c r="G7" s="256" t="s">
        <v>23</v>
      </c>
      <c r="H7" s="254" t="s">
        <v>50</v>
      </c>
      <c r="I7" s="255" t="s">
        <v>49</v>
      </c>
      <c r="J7" s="255" t="s">
        <v>51</v>
      </c>
      <c r="K7" s="255" t="s">
        <v>52</v>
      </c>
      <c r="L7" s="256" t="s">
        <v>23</v>
      </c>
      <c r="M7" s="254" t="s">
        <v>50</v>
      </c>
      <c r="N7" s="255" t="s">
        <v>49</v>
      </c>
      <c r="O7" s="255" t="s">
        <v>51</v>
      </c>
      <c r="P7" s="255" t="s">
        <v>52</v>
      </c>
      <c r="Q7" s="256" t="s">
        <v>23</v>
      </c>
      <c r="R7" s="254" t="s">
        <v>50</v>
      </c>
      <c r="S7" s="255" t="s">
        <v>49</v>
      </c>
      <c r="T7" s="255" t="s">
        <v>51</v>
      </c>
      <c r="U7" s="255" t="s">
        <v>52</v>
      </c>
      <c r="V7" s="256" t="s">
        <v>23</v>
      </c>
    </row>
    <row r="8" spans="2:22" ht="21.75" customHeight="1" x14ac:dyDescent="0.2">
      <c r="B8" s="100" t="s">
        <v>25</v>
      </c>
      <c r="C8" s="104" t="str">
        <f>IF('4.事業場（１）サラリースケール'!$D$13="","",'4.事業場（１）サラリースケール'!$D$13)</f>
        <v>US-1</v>
      </c>
      <c r="D8" s="105" t="str">
        <f>IF('4.事業場（１）サラリースケール'!$D$14="","",'4.事業場（１）サラリースケール'!$D$14)</f>
        <v>US-2</v>
      </c>
      <c r="E8" s="105" t="str">
        <f>IF('4.事業場（１）サラリースケール'!$D$15="","",'4.事業場（１）サラリースケール'!$D$15)</f>
        <v>US-3</v>
      </c>
      <c r="F8" s="105" t="str">
        <f>IF('4.事業場（１）サラリースケール'!$D$16="","",'4.事業場（１）サラリースケール'!$D$16)</f>
        <v>US-4</v>
      </c>
      <c r="G8" s="106" t="str">
        <f>IF('4.事業場（１）サラリースケール'!$D$17="","",'4.事業場（１）サラリースケール'!$D$17)</f>
        <v>US-5</v>
      </c>
      <c r="H8" s="104" t="str">
        <f>IF('4.事業場（１）サラリースケール'!$D$18="","",'4.事業場（１）サラリースケール'!$D$18)</f>
        <v>UE-1</v>
      </c>
      <c r="I8" s="105" t="str">
        <f>IF('4.事業場（１）サラリースケール'!$D$19="","",'4.事業場（１）サラリースケール'!$D$19)</f>
        <v>UE-2</v>
      </c>
      <c r="J8" s="105" t="str">
        <f>IF('4.事業場（１）サラリースケール'!$D$20="","",'4.事業場（１）サラリースケール'!$D$20)</f>
        <v>UE-3</v>
      </c>
      <c r="K8" s="105" t="str">
        <f>IF('4.事業場（１）サラリースケール'!$D$21="","",'4.事業場（１）サラリースケール'!$D$21)</f>
        <v>UE-4</v>
      </c>
      <c r="L8" s="106" t="str">
        <f>IF('4.事業場（１）サラリースケール'!$D$22="","",'4.事業場（１）サラリースケール'!$D$22)</f>
        <v>UE-5</v>
      </c>
      <c r="M8" s="104" t="str">
        <f>IF('4.事業場（１）サラリースケール'!$D$23="","",'4.事業場（１）サラリースケール'!$D$23)</f>
        <v>UG-1</v>
      </c>
      <c r="N8" s="105" t="str">
        <f>IF('4.事業場（１）サラリースケール'!$D$24="","",'4.事業場（１）サラリースケール'!$D$24)</f>
        <v>UG-2</v>
      </c>
      <c r="O8" s="105" t="str">
        <f>IF('4.事業場（１）サラリースケール'!$D$25="","",'4.事業場（１）サラリースケール'!$D$25)</f>
        <v>UG-3</v>
      </c>
      <c r="P8" s="105" t="str">
        <f>IF('4.事業場（１）サラリースケール'!$D$26="","",'4.事業場（１）サラリースケール'!$D$26)</f>
        <v>UG-4</v>
      </c>
      <c r="Q8" s="106" t="str">
        <f>IF('4.事業場（１）サラリースケール'!$D$27="","",'4.事業場（１）サラリースケール'!$D$27)</f>
        <v>UG-5</v>
      </c>
      <c r="R8" s="104" t="str">
        <f>IF('4.事業場（１）サラリースケール'!$D$28="","",'4.事業場（１）サラリースケール'!$D$28)</f>
        <v>UD-1</v>
      </c>
      <c r="S8" s="105" t="str">
        <f>IF('4.事業場（１）サラリースケール'!$D$29="","",'4.事業場（１）サラリースケール'!$D$29)</f>
        <v>UD-2</v>
      </c>
      <c r="T8" s="105" t="str">
        <f>IF('4.事業場（１）サラリースケール'!$D$30="","",'4.事業場（１）サラリースケール'!$D$30)</f>
        <v>UD-3</v>
      </c>
      <c r="U8" s="105" t="str">
        <f>IF('4.事業場（１）サラリースケール'!$D$31="","",'4.事業場（１）サラリースケール'!$D$31)</f>
        <v>UD-4</v>
      </c>
      <c r="V8" s="106" t="str">
        <f>IF('4.事業場（１）サラリースケール'!$D$32="","",'4.事業場（１）サラリースケール'!$D$32)</f>
        <v>UD-5</v>
      </c>
    </row>
    <row r="9" spans="2:22" ht="24.9" customHeight="1" x14ac:dyDescent="0.2">
      <c r="B9" s="100" t="s">
        <v>15</v>
      </c>
      <c r="C9" s="40" t="str">
        <f>IF('4.事業場（３）'!$R$13="","",'4.事業場（３）'!$R$13)</f>
        <v>－</v>
      </c>
      <c r="D9" s="39">
        <f>IF('4.事業場（３）'!$R$14="","",'4.事業場（３）'!$R$14)</f>
        <v>10</v>
      </c>
      <c r="E9" s="39">
        <f>IF('4.事業場（３）'!$R$15="","",'4.事業場（３）'!$R$15)</f>
        <v>15</v>
      </c>
      <c r="F9" s="39">
        <f>IF('4.事業場（３）'!$R$16="","",'4.事業場（３）'!$R$16)</f>
        <v>20</v>
      </c>
      <c r="G9" s="41">
        <f>IF('4.事業場（３）'!$R$17="","",'4.事業場（３）'!$R$17)</f>
        <v>25</v>
      </c>
      <c r="H9" s="40" t="str">
        <f>IF('4.事業場（３）'!$R$18="","",'4.事業場（３）'!$R$18)</f>
        <v>－</v>
      </c>
      <c r="I9" s="39">
        <f>IF('4.事業場（３）'!$R$19="","",'4.事業場（３）'!$R$19)</f>
        <v>10</v>
      </c>
      <c r="J9" s="39">
        <f>IF('4.事業場（３）'!$R$20="","",'4.事業場（３）'!$R$20)</f>
        <v>15</v>
      </c>
      <c r="K9" s="39">
        <f>IF('4.事業場（３）'!$R$21="","",'4.事業場（３）'!$R$21)</f>
        <v>20</v>
      </c>
      <c r="L9" s="41">
        <f>IF('4.事業場（３）'!$R$22="","",'4.事業場（３）'!$R$22)</f>
        <v>25</v>
      </c>
      <c r="M9" s="40" t="str">
        <f>IF('4.事業場（３）'!$R$23="","",'4.事業場（３）'!$R$23)</f>
        <v>－</v>
      </c>
      <c r="N9" s="39">
        <f>IF('4.事業場（３）'!$R$24="","",'4.事業場（３）'!$R$24)</f>
        <v>10</v>
      </c>
      <c r="O9" s="39">
        <f>IF('4.事業場（３）'!$R$25="","",'4.事業場（３）'!$R$25)</f>
        <v>15</v>
      </c>
      <c r="P9" s="39">
        <f>IF('4.事業場（３）'!$R$26="","",'4.事業場（３）'!$R$26)</f>
        <v>20</v>
      </c>
      <c r="Q9" s="41">
        <f>IF('4.事業場（３）'!$R$27="","",'4.事業場（３）'!$R$27)</f>
        <v>25</v>
      </c>
      <c r="R9" s="46" t="str">
        <f>IF('4.事業場（３）'!$R$28="","",'4.事業場（３）'!$R$28)</f>
        <v/>
      </c>
      <c r="S9" s="47" t="str">
        <f>IF('4.事業場（３）'!$R$29="","",'4.事業場（３）'!$R$29)</f>
        <v/>
      </c>
      <c r="T9" s="47" t="str">
        <f>IF('4.事業場（３）'!$R$30="","",'4.事業場（３）'!$R$30)</f>
        <v/>
      </c>
      <c r="U9" s="47" t="str">
        <f>IF('4.事業場（３）'!$R$31="","",'4.事業場（３）'!$R$31)</f>
        <v/>
      </c>
      <c r="V9" s="61" t="str">
        <f>IF('4.事業場（３）'!$R$32="","",'4.事業場（３）'!$R$32)</f>
        <v/>
      </c>
    </row>
    <row r="10" spans="2:22" ht="24.9" customHeight="1" x14ac:dyDescent="0.2">
      <c r="B10" s="100" t="s">
        <v>16</v>
      </c>
      <c r="C10" s="40">
        <f>IF('4.事業場（３）'!$G$13="","",'4.事業場（３）'!$G$13)</f>
        <v>0</v>
      </c>
      <c r="D10" s="39">
        <f>IF('4.事業場（３）'!$G$14="","",'4.事業場（３）'!$G$14)</f>
        <v>50</v>
      </c>
      <c r="E10" s="39">
        <f>IF('4.事業場（３）'!$G$15="","",'4.事業場（３）'!$G$15)</f>
        <v>100</v>
      </c>
      <c r="F10" s="39">
        <f>IF('4.事業場（３）'!$G$16="","",'4.事業場（３）'!$G$16)</f>
        <v>150</v>
      </c>
      <c r="G10" s="41">
        <f>IF('4.事業場（３）'!$G$17="","",'4.事業場（３）'!$G$17)</f>
        <v>200</v>
      </c>
      <c r="H10" s="40">
        <f>IF('4.事業場（３）'!$G$18="","",'4.事業場（３）'!$G$18)</f>
        <v>0</v>
      </c>
      <c r="I10" s="43">
        <f>IF('4.事業場（３）'!$G$19="","",'4.事業場（３）'!$G$19)</f>
        <v>50</v>
      </c>
      <c r="J10" s="43">
        <f>IF('4.事業場（３）'!$G$20="","",'4.事業場（３）'!$G$20)</f>
        <v>100</v>
      </c>
      <c r="K10" s="43">
        <f>IF('4.事業場（３）'!$G$21="","",'4.事業場（３）'!$G$21)</f>
        <v>150</v>
      </c>
      <c r="L10" s="44">
        <f>IF('4.事業場（３）'!$G$22="","",'4.事業場（３）'!$G$22)</f>
        <v>200</v>
      </c>
      <c r="M10" s="45">
        <f>IF('4.事業場（３）'!$G$23="","",'4.事業場（３）'!$G$23)</f>
        <v>20</v>
      </c>
      <c r="N10" s="43">
        <f>IF('4.事業場（３）'!$G$24="","",'4.事業場（３）'!$G$24)</f>
        <v>70</v>
      </c>
      <c r="O10" s="43">
        <f>IF('4.事業場（３）'!$G$25="","",'4.事業場（３）'!$G$25)</f>
        <v>120</v>
      </c>
      <c r="P10" s="43">
        <f>IF('4.事業場（３）'!$G$26="","",'4.事業場（３）'!$G$26)</f>
        <v>170</v>
      </c>
      <c r="Q10" s="44">
        <f>IF('4.事業場（３）'!$G$27="","",'4.事業場（３）'!$G$27)</f>
        <v>220</v>
      </c>
      <c r="R10" s="48" t="str">
        <f>IF('4.事業場（３）'!$G$28="","",'4.事業場（３）'!$G$28)</f>
        <v/>
      </c>
      <c r="S10" s="49" t="str">
        <f>IF('4.事業場（３）'!$G$29="","",'4.事業場（３）'!$G$29)</f>
        <v/>
      </c>
      <c r="T10" s="49" t="str">
        <f>IF('4.事業場（３）'!$G$30="","",'4.事業場（３）'!$G$30)</f>
        <v/>
      </c>
      <c r="U10" s="49" t="str">
        <f>IF('4.事業場（３）'!$G$31="","",'4.事業場（３）'!$G$31)</f>
        <v/>
      </c>
      <c r="V10" s="62" t="str">
        <f>IF('4.事業場（３）'!$G$32="","",'4.事業場（３）'!$G$32)</f>
        <v/>
      </c>
    </row>
    <row r="11" spans="2:22" ht="24.9" customHeight="1" x14ac:dyDescent="0.2">
      <c r="B11" s="100" t="s">
        <v>94</v>
      </c>
      <c r="C11" s="40">
        <f>IF('4.事業場（３）'!$H$13="","",'4.事業場（３）'!$H$13)</f>
        <v>15</v>
      </c>
      <c r="D11" s="39">
        <f>IF('4.事業場（３）'!$H$14="","",'4.事業場（３）'!$H$14)</f>
        <v>20</v>
      </c>
      <c r="E11" s="39">
        <f>IF('4.事業場（３）'!$H$15="","",'4.事業場（３）'!$H$15)</f>
        <v>25</v>
      </c>
      <c r="F11" s="39">
        <f>IF('4.事業場（３）'!$H$16="","",'4.事業場（３）'!$H$16)</f>
        <v>30</v>
      </c>
      <c r="G11" s="41">
        <f>IF('4.事業場（３）'!$H$17="","",'4.事業場（３）'!$H$17)</f>
        <v>35</v>
      </c>
      <c r="H11" s="40">
        <f>IF('4.事業場（３）'!$H$18="","",'4.事業場（３）'!$H$18)</f>
        <v>15</v>
      </c>
      <c r="I11" s="39">
        <f>IF('4.事業場（３）'!$H$19="","",'4.事業場（３）'!$H$19)</f>
        <v>20</v>
      </c>
      <c r="J11" s="39">
        <f>IF('4.事業場（３）'!$H$20="","",'4.事業場（３）'!$H$20)</f>
        <v>25</v>
      </c>
      <c r="K11" s="39">
        <f>IF('4.事業場（３）'!$H$21="","",'4.事業場（３）'!$H$21)</f>
        <v>30</v>
      </c>
      <c r="L11" s="41">
        <f>IF('4.事業場（３）'!$H$22="","",'4.事業場（３）'!$H$22)</f>
        <v>35</v>
      </c>
      <c r="M11" s="40">
        <f>IF('4.事業場（３）'!$H$23="","",'4.事業場（３）'!$H$23)</f>
        <v>15</v>
      </c>
      <c r="N11" s="39">
        <f>IF('4.事業場（３）'!$H$24="","",'4.事業場（３）'!$H$24)</f>
        <v>20</v>
      </c>
      <c r="O11" s="39">
        <f>IF('4.事業場（３）'!$H$25="","",'4.事業場（３）'!$H$25)</f>
        <v>25</v>
      </c>
      <c r="P11" s="39">
        <f>IF('4.事業場（３）'!$H$26="","",'4.事業場（３）'!$H$26)</f>
        <v>30</v>
      </c>
      <c r="Q11" s="41">
        <f>IF('4.事業場（３）'!$H$27="","",'4.事業場（３）'!$H$27)</f>
        <v>35</v>
      </c>
      <c r="R11" s="46" t="str">
        <f>IF('4.事業場（３）'!$H$28="","",'4.事業場（３）'!$H$28)</f>
        <v/>
      </c>
      <c r="S11" s="47" t="str">
        <f>IF('4.事業場（３）'!$H$29="","",'4.事業場（３）'!$H$29)</f>
        <v/>
      </c>
      <c r="T11" s="47" t="str">
        <f>IF('4.事業場（３）'!$H$30="","",'4.事業場（３）'!$H$30)</f>
        <v/>
      </c>
      <c r="U11" s="47" t="str">
        <f>IF('4.事業場（３）'!$H$31="","",'4.事業場（３）'!$H$31)</f>
        <v/>
      </c>
      <c r="V11" s="61" t="str">
        <f>IF('4.事業場（３）'!$H$32="","",'4.事業場（３）'!$H$32)</f>
        <v/>
      </c>
    </row>
    <row r="12" spans="2:22" ht="24.9" customHeight="1" x14ac:dyDescent="0.2">
      <c r="B12" s="100" t="s">
        <v>93</v>
      </c>
      <c r="C12" s="40">
        <f>IF('4.事業場（３）'!$I$13="","",'4.事業場（３）'!$I$13)</f>
        <v>8</v>
      </c>
      <c r="D12" s="39">
        <f>IF('4.事業場（３）'!$I$14="","",'4.事業場（３）'!$I$14)</f>
        <v>10</v>
      </c>
      <c r="E12" s="39">
        <f>IF('4.事業場（３）'!$I$15="","",'4.事業場（３）'!$I$15)</f>
        <v>13</v>
      </c>
      <c r="F12" s="39">
        <f>IF('4.事業場（３）'!$I$16="","",'4.事業場（３）'!$I$16)</f>
        <v>15</v>
      </c>
      <c r="G12" s="41">
        <f>IF('4.事業場（３）'!$I$17="","",'4.事業場（３）'!$I$17)</f>
        <v>18</v>
      </c>
      <c r="H12" s="40">
        <f>IF('4.事業場（３）'!$I$18="","",'4.事業場（３）'!$I$18)</f>
        <v>8</v>
      </c>
      <c r="I12" s="39">
        <f>IF('4.事業場（３）'!$I$19="","",'4.事業場（３）'!$I$19)</f>
        <v>10</v>
      </c>
      <c r="J12" s="39">
        <f>IF('4.事業場（３）'!$I$20="","",'4.事業場（３）'!$I$20)</f>
        <v>13</v>
      </c>
      <c r="K12" s="39">
        <f>IF('4.事業場（３）'!$I$21="","",'4.事業場（３）'!$I$21)</f>
        <v>15</v>
      </c>
      <c r="L12" s="41">
        <f>IF('4.事業場（３）'!$I$22="","",'4.事業場（３）'!$I$22)</f>
        <v>18</v>
      </c>
      <c r="M12" s="40">
        <f>IF('4.事業場（３）'!$I$23="","",'4.事業場（３）'!$I$23)</f>
        <v>8</v>
      </c>
      <c r="N12" s="39">
        <f>IF('4.事業場（３）'!$I$24="","",'4.事業場（３）'!$I$24)</f>
        <v>10</v>
      </c>
      <c r="O12" s="39">
        <f>IF('4.事業場（３）'!$I$25="","",'4.事業場（３）'!$I$25)</f>
        <v>13</v>
      </c>
      <c r="P12" s="39">
        <f>IF('4.事業場（３）'!$I$26="","",'4.事業場（３）'!$I$26)</f>
        <v>15</v>
      </c>
      <c r="Q12" s="41">
        <f>IF('4.事業場（３）'!$I$27="","",'4.事業場（３）'!$I$27)</f>
        <v>18</v>
      </c>
      <c r="R12" s="46" t="str">
        <f>IF('4.事業場（３）'!$I$28="","",'4.事業場（３）'!$I$28)</f>
        <v/>
      </c>
      <c r="S12" s="47" t="str">
        <f>IF('4.事業場（３）'!$I$29="","",'4.事業場（３）'!$I$29)</f>
        <v/>
      </c>
      <c r="T12" s="47" t="str">
        <f>IF('4.事業場（３）'!$I$30="","",'4.事業場（３）'!$I$30)</f>
        <v/>
      </c>
      <c r="U12" s="47" t="str">
        <f>IF('4.事業場（３）'!$I$31="","",'4.事業場（３）'!$I$31)</f>
        <v/>
      </c>
      <c r="V12" s="61" t="str">
        <f>IF('4.事業場（３）'!$I$32="","",'4.事業場（３）'!$I$32)</f>
        <v/>
      </c>
    </row>
    <row r="13" spans="2:22" ht="24.9" customHeight="1" x14ac:dyDescent="0.2">
      <c r="B13" s="100" t="s">
        <v>28</v>
      </c>
      <c r="C13" s="40">
        <f>IF('4.事業場（３）'!$J$13="","",'4.事業場（３）'!$J$13)</f>
        <v>6</v>
      </c>
      <c r="D13" s="39">
        <f>IF('4.事業場（３）'!$J$14="","",'4.事業場（３）'!$J$14)</f>
        <v>12</v>
      </c>
      <c r="E13" s="39">
        <f>IF('4.事業場（３）'!$J$15="","",'4.事業場（３）'!$J$15)</f>
        <v>12</v>
      </c>
      <c r="F13" s="39">
        <f>IF('4.事業場（３）'!$J$16="","",'4.事業場（３）'!$J$16)</f>
        <v>12</v>
      </c>
      <c r="G13" s="41">
        <f>IF('4.事業場（３）'!$J$17="","",'4.事業場（３）'!$J$17)</f>
        <v>12</v>
      </c>
      <c r="H13" s="40">
        <f>IF('4.事業場（３）'!$J$18="","",'4.事業場（３）'!$J$18)</f>
        <v>6</v>
      </c>
      <c r="I13" s="39">
        <f>IF('4.事業場（３）'!$J$19="","",'4.事業場（３）'!$J$19)</f>
        <v>12</v>
      </c>
      <c r="J13" s="39">
        <f>IF('4.事業場（３）'!$J$20="","",'4.事業場（３）'!$J$20)</f>
        <v>12</v>
      </c>
      <c r="K13" s="39">
        <f>IF('4.事業場（３）'!$J$21="","",'4.事業場（３）'!$J$21)</f>
        <v>12</v>
      </c>
      <c r="L13" s="41">
        <f>IF('4.事業場（３）'!$J$22="","",'4.事業場（３）'!$J$22)</f>
        <v>12</v>
      </c>
      <c r="M13" s="40">
        <f>IF('4.事業場（３）'!$J$23="","",'4.事業場（３）'!$J$23)</f>
        <v>6</v>
      </c>
      <c r="N13" s="39">
        <f>IF('4.事業場（３）'!$J$24="","",'4.事業場（３）'!$J$24)</f>
        <v>12</v>
      </c>
      <c r="O13" s="39">
        <f>IF('4.事業場（３）'!$J$25="","",'4.事業場（３）'!$J$25)</f>
        <v>12</v>
      </c>
      <c r="P13" s="39">
        <f>IF('4.事業場（３）'!$J$26="","",'4.事業場（３）'!$J$26)</f>
        <v>12</v>
      </c>
      <c r="Q13" s="41">
        <f>IF('4.事業場（３）'!$J$27="","",'4.事業場（３）'!$J$27)</f>
        <v>12</v>
      </c>
      <c r="R13" s="46" t="str">
        <f>IF('4.事業場（３）'!$J$28="","",'4.事業場（３）'!$J$28)</f>
        <v/>
      </c>
      <c r="S13" s="47" t="str">
        <f>IF('4.事業場（３）'!$J$29="","",'4.事業場（３）'!$J$29)</f>
        <v/>
      </c>
      <c r="T13" s="47" t="str">
        <f>IF('4.事業場（３）'!$J$30="","",'4.事業場（３）'!$J$30)</f>
        <v/>
      </c>
      <c r="U13" s="47" t="str">
        <f>IF('4.事業場（３）'!$J$31="","",'4.事業場（３）'!$J$31)</f>
        <v/>
      </c>
      <c r="V13" s="61" t="str">
        <f>IF('4.事業場（３）'!$J$32="","",'4.事業場（３）'!$J$32)</f>
        <v/>
      </c>
    </row>
    <row r="14" spans="2:22" ht="24.9" customHeight="1" x14ac:dyDescent="0.2">
      <c r="B14" s="100" t="s">
        <v>92</v>
      </c>
      <c r="C14" s="40">
        <f>IF('4.事業場（３）'!$L$13="","",'4.事業場（３）'!$L$13)</f>
        <v>8</v>
      </c>
      <c r="D14" s="39">
        <f>IF('4.事業場（３）'!$L$14="","",'4.事業場（３）'!$L$14)</f>
        <v>10</v>
      </c>
      <c r="E14" s="39">
        <f>IF('4.事業場（３）'!$L$15="","",'4.事業場（３）'!$L$15)</f>
        <v>13</v>
      </c>
      <c r="F14" s="39">
        <f>IF('4.事業場（３）'!$L$16="","",'4.事業場（３）'!$L$16)</f>
        <v>15</v>
      </c>
      <c r="G14" s="41">
        <f>IF('4.事業場（３）'!$L$17="","",'4.事業場（３）'!$L$17)</f>
        <v>18</v>
      </c>
      <c r="H14" s="40">
        <f>IF('4.事業場（３）'!$L$18="","",'4.事業場（３）'!$L$18)</f>
        <v>8</v>
      </c>
      <c r="I14" s="39">
        <f>IF('4.事業場（３）'!$L$19="","",'4.事業場（３）'!$L$19)</f>
        <v>10</v>
      </c>
      <c r="J14" s="39">
        <f>IF('4.事業場（３）'!$L$20="","",'4.事業場（３）'!$L$20)</f>
        <v>13</v>
      </c>
      <c r="K14" s="39">
        <f>IF('4.事業場（３）'!$L$21="","",'4.事業場（３）'!$L$21)</f>
        <v>15</v>
      </c>
      <c r="L14" s="41">
        <f>IF('4.事業場（３）'!$L$22="","",'4.事業場（３）'!$L$22)</f>
        <v>18</v>
      </c>
      <c r="M14" s="40">
        <f>IF('4.事業場（３）'!$L$23="","",'4.事業場（３）'!$L$23)</f>
        <v>8</v>
      </c>
      <c r="N14" s="39">
        <f>IF('4.事業場（３）'!$L$24="","",'4.事業場（３）'!$L$24)</f>
        <v>10</v>
      </c>
      <c r="O14" s="39">
        <f>IF('4.事業場（３）'!$L$25="","",'4.事業場（３）'!$L$25)</f>
        <v>13</v>
      </c>
      <c r="P14" s="39">
        <f>IF('4.事業場（３）'!$L$26="","",'4.事業場（３）'!$L$26)</f>
        <v>15</v>
      </c>
      <c r="Q14" s="41">
        <f>IF('4.事業場（３）'!$L$27="","",'4.事業場（３）'!$L$27)</f>
        <v>18</v>
      </c>
      <c r="R14" s="46" t="str">
        <f>IF('4.事業場（３）'!$L$28="","",'4.事業場（３）'!$L$28)</f>
        <v/>
      </c>
      <c r="S14" s="47" t="str">
        <f>IF('4.事業場（３）'!$L$29="","",'4.事業場（３）'!$L$29)</f>
        <v/>
      </c>
      <c r="T14" s="47" t="str">
        <f>IF('4.事業場（３）'!$L$30="","",'4.事業場（３）'!$L$30)</f>
        <v/>
      </c>
      <c r="U14" s="47" t="str">
        <f>IF('4.事業場（３）'!$L$31="","",'4.事業場（３）'!$L$31)</f>
        <v/>
      </c>
      <c r="V14" s="61" t="str">
        <f>IF('4.事業場（３）'!$L$32="","",'4.事業場（３）'!$L$32)</f>
        <v/>
      </c>
    </row>
    <row r="15" spans="2:22" ht="24.9" customHeight="1" x14ac:dyDescent="0.2">
      <c r="B15" s="100" t="s">
        <v>91</v>
      </c>
      <c r="C15" s="40">
        <f>IF('4.事業場（３）'!$M$13="","",'4.事業場（３）'!$M$13)</f>
        <v>4</v>
      </c>
      <c r="D15" s="39">
        <f>IF('4.事業場（３）'!$M$14="","",'4.事業場（３）'!$M$14)</f>
        <v>5</v>
      </c>
      <c r="E15" s="39">
        <f>IF('4.事業場（３）'!$M$15="","",'4.事業場（３）'!$M$15)</f>
        <v>7</v>
      </c>
      <c r="F15" s="39">
        <f>IF('4.事業場（３）'!$M$16="","",'4.事業場（３）'!$M$16)</f>
        <v>8</v>
      </c>
      <c r="G15" s="41">
        <f>IF('4.事業場（３）'!$M$17="","",'4.事業場（３）'!$M$17)</f>
        <v>9</v>
      </c>
      <c r="H15" s="40">
        <f>IF('4.事業場（３）'!$M$18="","",'4.事業場（３）'!$M$18)</f>
        <v>4</v>
      </c>
      <c r="I15" s="39">
        <f>IF('4.事業場（３）'!$M$19="","",'4.事業場（３）'!$M$19)</f>
        <v>5</v>
      </c>
      <c r="J15" s="39">
        <f>IF('4.事業場（３）'!$M$20="","",'4.事業場（３）'!$M$20)</f>
        <v>7</v>
      </c>
      <c r="K15" s="39">
        <f>IF('4.事業場（３）'!$M$21="","",'4.事業場（３）'!$M$21)</f>
        <v>8</v>
      </c>
      <c r="L15" s="41">
        <f>IF('4.事業場（３）'!$M$22="","",'4.事業場（３）'!$M$22)</f>
        <v>9</v>
      </c>
      <c r="M15" s="40">
        <f>IF('4.事業場（３）'!$M$23="","",'4.事業場（３）'!$M$23)</f>
        <v>4</v>
      </c>
      <c r="N15" s="39">
        <f>IF('4.事業場（３）'!$M$24="","",'4.事業場（３）'!$M$24)</f>
        <v>5</v>
      </c>
      <c r="O15" s="39">
        <f>IF('4.事業場（３）'!$M$25="","",'4.事業場（３）'!$M$25)</f>
        <v>7</v>
      </c>
      <c r="P15" s="39">
        <f>IF('4.事業場（３）'!$M$26="","",'4.事業場（３）'!$M$26)</f>
        <v>8</v>
      </c>
      <c r="Q15" s="41">
        <f>IF('4.事業場（３）'!$M$27="","",'4.事業場（３）'!$M$27)</f>
        <v>9</v>
      </c>
      <c r="R15" s="46" t="str">
        <f>IF('4.事業場（３）'!$M$28="","",'4.事業場（３）'!$M$28)</f>
        <v/>
      </c>
      <c r="S15" s="47" t="str">
        <f>IF('4.事業場（３）'!$M$29="","",'4.事業場（３）'!$M$29)</f>
        <v/>
      </c>
      <c r="T15" s="47" t="str">
        <f>IF('4.事業場（３）'!$M$30="","",'4.事業場（３）'!$M$30)</f>
        <v/>
      </c>
      <c r="U15" s="47" t="str">
        <f>IF('4.事業場（３）'!$M$31="","",'4.事業場（３）'!$M$31)</f>
        <v/>
      </c>
      <c r="V15" s="61" t="str">
        <f>IF('4.事業場（３）'!$M$32="","",'4.事業場（３）'!$M$32)</f>
        <v/>
      </c>
    </row>
    <row r="16" spans="2:22" ht="24.9" customHeight="1" thickBot="1" x14ac:dyDescent="0.25">
      <c r="B16" s="101" t="s">
        <v>96</v>
      </c>
      <c r="C16" s="96">
        <f>IF('4.事業場（３）'!$N$13="","",'4.事業場（３）'!$N$13)</f>
        <v>12</v>
      </c>
      <c r="D16" s="97">
        <f>IF('4.事業場（３）'!$N$14="","",'4.事業場（３）'!$N$14)</f>
        <v>24</v>
      </c>
      <c r="E16" s="97">
        <f>IF('4.事業場（３）'!$N$15="","",'4.事業場（３）'!$N$15)</f>
        <v>24</v>
      </c>
      <c r="F16" s="97">
        <f>IF('4.事業場（３）'!$N$16="","",'4.事業場（３）'!$N$16)</f>
        <v>24</v>
      </c>
      <c r="G16" s="98">
        <f>IF('4.事業場（３）'!$N$17="","",'4.事業場（３）'!$N$17)</f>
        <v>24</v>
      </c>
      <c r="H16" s="96">
        <f>IF('4.事業場（３）'!$N$18="","",'4.事業場（３）'!$N$18)</f>
        <v>12</v>
      </c>
      <c r="I16" s="97">
        <f>IF('4.事業場（３）'!$N$19="","",'4.事業場（３）'!$N$19)</f>
        <v>24</v>
      </c>
      <c r="J16" s="97">
        <f>IF('4.事業場（３）'!$N$20="","",'4.事業場（３）'!$N$20)</f>
        <v>24</v>
      </c>
      <c r="K16" s="97">
        <f>IF('4.事業場（３）'!$N$21="","",'4.事業場（３）'!$N$21)</f>
        <v>24</v>
      </c>
      <c r="L16" s="98">
        <f>IF('4.事業場（３）'!$N$22="","",'4.事業場（３）'!$N$22)</f>
        <v>24</v>
      </c>
      <c r="M16" s="96">
        <f>IF('4.事業場（３）'!$N$23="","",'4.事業場（３）'!$N$23)</f>
        <v>12</v>
      </c>
      <c r="N16" s="97">
        <f>IF('4.事業場（３）'!$N$24="","",'4.事業場（３）'!$N$24)</f>
        <v>24</v>
      </c>
      <c r="O16" s="97">
        <f>IF('4.事業場（３）'!$N$25="","",'4.事業場（３）'!$N$25)</f>
        <v>24</v>
      </c>
      <c r="P16" s="97">
        <f>IF('4.事業場（３）'!$N$26="","",'4.事業場（３）'!$N$26)</f>
        <v>24</v>
      </c>
      <c r="Q16" s="98">
        <f>IF('4.事業場（３）'!$N$27="","",'4.事業場（３）'!$N$27)</f>
        <v>24</v>
      </c>
      <c r="R16" s="63" t="str">
        <f>IF('4.事業場（３）'!$N$28="","",'4.事業場（３）'!$N$28)</f>
        <v/>
      </c>
      <c r="S16" s="64" t="str">
        <f>IF('4.事業場（３）'!$N$29="","",'4.事業場（３）'!$N$29)</f>
        <v/>
      </c>
      <c r="T16" s="64" t="str">
        <f>IF('4.事業場（３）'!$N$30="","",'4.事業場（３）'!$N$30)</f>
        <v/>
      </c>
      <c r="U16" s="64" t="str">
        <f>IF('4.事業場（３）'!$N$31="","",'4.事業場（３）'!$N$31)</f>
        <v/>
      </c>
      <c r="V16" s="65" t="str">
        <f>IF('4.事業場（３）'!$N$32="","",'4.事業場（３）'!$N$32)</f>
        <v/>
      </c>
    </row>
    <row r="17" spans="2:22" ht="20.100000000000001" customHeight="1" x14ac:dyDescent="0.2">
      <c r="B17" s="107">
        <v>1</v>
      </c>
      <c r="C17" s="14">
        <f t="shared" ref="C17:V29" si="0">IF(C$10="","",IF($B17=1,C$10,IF($B17&lt;=C$13*$M$4+1,C16+C$12,IF($B17&lt;=C$16*$M$4+1,C16+C$15,""))))</f>
        <v>0</v>
      </c>
      <c r="D17" s="14">
        <f t="shared" si="0"/>
        <v>50</v>
      </c>
      <c r="E17" s="14">
        <f t="shared" si="0"/>
        <v>100</v>
      </c>
      <c r="F17" s="14">
        <f t="shared" si="0"/>
        <v>150</v>
      </c>
      <c r="G17" s="14">
        <f t="shared" si="0"/>
        <v>200</v>
      </c>
      <c r="H17" s="14">
        <f t="shared" si="0"/>
        <v>0</v>
      </c>
      <c r="I17" s="14">
        <f t="shared" si="0"/>
        <v>50</v>
      </c>
      <c r="J17" s="14">
        <f t="shared" si="0"/>
        <v>100</v>
      </c>
      <c r="K17" s="14">
        <f t="shared" si="0"/>
        <v>150</v>
      </c>
      <c r="L17" s="14">
        <f t="shared" si="0"/>
        <v>200</v>
      </c>
      <c r="M17" s="14">
        <f t="shared" si="0"/>
        <v>20</v>
      </c>
      <c r="N17" s="14">
        <f t="shared" si="0"/>
        <v>70</v>
      </c>
      <c r="O17" s="14">
        <f t="shared" si="0"/>
        <v>120</v>
      </c>
      <c r="P17" s="14">
        <f t="shared" si="0"/>
        <v>170</v>
      </c>
      <c r="Q17" s="14">
        <f t="shared" si="0"/>
        <v>220</v>
      </c>
      <c r="R17" s="14" t="str">
        <f t="shared" si="0"/>
        <v/>
      </c>
      <c r="S17" s="14" t="str">
        <f t="shared" si="0"/>
        <v/>
      </c>
      <c r="T17" s="14" t="str">
        <f t="shared" si="0"/>
        <v/>
      </c>
      <c r="U17" s="14" t="str">
        <f t="shared" si="0"/>
        <v/>
      </c>
      <c r="V17" s="15" t="str">
        <f t="shared" si="0"/>
        <v/>
      </c>
    </row>
    <row r="18" spans="2:22" ht="20.100000000000001" customHeight="1" x14ac:dyDescent="0.2">
      <c r="B18" s="102">
        <v>2</v>
      </c>
      <c r="C18" s="16">
        <f t="shared" si="0"/>
        <v>8</v>
      </c>
      <c r="D18" s="16">
        <f t="shared" si="0"/>
        <v>60</v>
      </c>
      <c r="E18" s="16">
        <f t="shared" si="0"/>
        <v>113</v>
      </c>
      <c r="F18" s="16">
        <f t="shared" si="0"/>
        <v>165</v>
      </c>
      <c r="G18" s="16">
        <f t="shared" si="0"/>
        <v>218</v>
      </c>
      <c r="H18" s="16">
        <f t="shared" si="0"/>
        <v>8</v>
      </c>
      <c r="I18" s="16">
        <f t="shared" si="0"/>
        <v>60</v>
      </c>
      <c r="J18" s="16">
        <f t="shared" si="0"/>
        <v>113</v>
      </c>
      <c r="K18" s="16">
        <f t="shared" si="0"/>
        <v>165</v>
      </c>
      <c r="L18" s="16">
        <f t="shared" si="0"/>
        <v>218</v>
      </c>
      <c r="M18" s="16">
        <f t="shared" si="0"/>
        <v>28</v>
      </c>
      <c r="N18" s="16">
        <f t="shared" si="0"/>
        <v>80</v>
      </c>
      <c r="O18" s="16">
        <f t="shared" si="0"/>
        <v>133</v>
      </c>
      <c r="P18" s="16">
        <f t="shared" si="0"/>
        <v>185</v>
      </c>
      <c r="Q18" s="16">
        <f t="shared" si="0"/>
        <v>238</v>
      </c>
      <c r="R18" s="16" t="str">
        <f t="shared" si="0"/>
        <v/>
      </c>
      <c r="S18" s="16" t="str">
        <f t="shared" si="0"/>
        <v/>
      </c>
      <c r="T18" s="16" t="str">
        <f t="shared" si="0"/>
        <v/>
      </c>
      <c r="U18" s="16" t="str">
        <f t="shared" si="0"/>
        <v/>
      </c>
      <c r="V18" s="17" t="str">
        <f t="shared" si="0"/>
        <v/>
      </c>
    </row>
    <row r="19" spans="2:22" ht="20.100000000000001" customHeight="1" x14ac:dyDescent="0.2">
      <c r="B19" s="102">
        <v>3</v>
      </c>
      <c r="C19" s="16">
        <f t="shared" si="0"/>
        <v>16</v>
      </c>
      <c r="D19" s="16">
        <f t="shared" si="0"/>
        <v>70</v>
      </c>
      <c r="E19" s="16">
        <f t="shared" si="0"/>
        <v>126</v>
      </c>
      <c r="F19" s="16">
        <f t="shared" si="0"/>
        <v>180</v>
      </c>
      <c r="G19" s="16">
        <f t="shared" si="0"/>
        <v>236</v>
      </c>
      <c r="H19" s="16">
        <f t="shared" si="0"/>
        <v>16</v>
      </c>
      <c r="I19" s="16">
        <f t="shared" si="0"/>
        <v>70</v>
      </c>
      <c r="J19" s="16">
        <f t="shared" si="0"/>
        <v>126</v>
      </c>
      <c r="K19" s="16">
        <f t="shared" si="0"/>
        <v>180</v>
      </c>
      <c r="L19" s="16">
        <f t="shared" si="0"/>
        <v>236</v>
      </c>
      <c r="M19" s="16">
        <f t="shared" si="0"/>
        <v>36</v>
      </c>
      <c r="N19" s="16">
        <f t="shared" si="0"/>
        <v>90</v>
      </c>
      <c r="O19" s="16">
        <f t="shared" si="0"/>
        <v>146</v>
      </c>
      <c r="P19" s="16">
        <f t="shared" si="0"/>
        <v>200</v>
      </c>
      <c r="Q19" s="16">
        <f t="shared" si="0"/>
        <v>256</v>
      </c>
      <c r="R19" s="16" t="str">
        <f t="shared" si="0"/>
        <v/>
      </c>
      <c r="S19" s="16" t="str">
        <f t="shared" si="0"/>
        <v/>
      </c>
      <c r="T19" s="16" t="str">
        <f t="shared" si="0"/>
        <v/>
      </c>
      <c r="U19" s="16" t="str">
        <f t="shared" si="0"/>
        <v/>
      </c>
      <c r="V19" s="17" t="str">
        <f t="shared" si="0"/>
        <v/>
      </c>
    </row>
    <row r="20" spans="2:22" ht="20.100000000000001" customHeight="1" x14ac:dyDescent="0.2">
      <c r="B20" s="102">
        <v>4</v>
      </c>
      <c r="C20" s="16">
        <f t="shared" si="0"/>
        <v>24</v>
      </c>
      <c r="D20" s="16">
        <f t="shared" si="0"/>
        <v>80</v>
      </c>
      <c r="E20" s="16">
        <f t="shared" si="0"/>
        <v>139</v>
      </c>
      <c r="F20" s="16">
        <f t="shared" si="0"/>
        <v>195</v>
      </c>
      <c r="G20" s="16">
        <f t="shared" si="0"/>
        <v>254</v>
      </c>
      <c r="H20" s="16">
        <f t="shared" si="0"/>
        <v>24</v>
      </c>
      <c r="I20" s="16">
        <f t="shared" si="0"/>
        <v>80</v>
      </c>
      <c r="J20" s="16">
        <f t="shared" si="0"/>
        <v>139</v>
      </c>
      <c r="K20" s="16">
        <f t="shared" si="0"/>
        <v>195</v>
      </c>
      <c r="L20" s="16">
        <f t="shared" si="0"/>
        <v>254</v>
      </c>
      <c r="M20" s="16">
        <f t="shared" si="0"/>
        <v>44</v>
      </c>
      <c r="N20" s="16">
        <f t="shared" si="0"/>
        <v>100</v>
      </c>
      <c r="O20" s="16">
        <f t="shared" si="0"/>
        <v>159</v>
      </c>
      <c r="P20" s="16">
        <f t="shared" si="0"/>
        <v>215</v>
      </c>
      <c r="Q20" s="16">
        <f t="shared" si="0"/>
        <v>274</v>
      </c>
      <c r="R20" s="16" t="str">
        <f t="shared" si="0"/>
        <v/>
      </c>
      <c r="S20" s="16" t="str">
        <f t="shared" si="0"/>
        <v/>
      </c>
      <c r="T20" s="16" t="str">
        <f t="shared" si="0"/>
        <v/>
      </c>
      <c r="U20" s="16" t="str">
        <f t="shared" si="0"/>
        <v/>
      </c>
      <c r="V20" s="17" t="str">
        <f t="shared" si="0"/>
        <v/>
      </c>
    </row>
    <row r="21" spans="2:22" ht="20.100000000000001" customHeight="1" x14ac:dyDescent="0.2">
      <c r="B21" s="102">
        <v>5</v>
      </c>
      <c r="C21" s="16">
        <f t="shared" si="0"/>
        <v>32</v>
      </c>
      <c r="D21" s="16">
        <f t="shared" si="0"/>
        <v>90</v>
      </c>
      <c r="E21" s="16">
        <f t="shared" si="0"/>
        <v>152</v>
      </c>
      <c r="F21" s="16">
        <f t="shared" si="0"/>
        <v>210</v>
      </c>
      <c r="G21" s="16">
        <f t="shared" si="0"/>
        <v>272</v>
      </c>
      <c r="H21" s="16">
        <f t="shared" si="0"/>
        <v>32</v>
      </c>
      <c r="I21" s="16">
        <f t="shared" si="0"/>
        <v>90</v>
      </c>
      <c r="J21" s="16">
        <f t="shared" si="0"/>
        <v>152</v>
      </c>
      <c r="K21" s="16">
        <f t="shared" si="0"/>
        <v>210</v>
      </c>
      <c r="L21" s="16">
        <f t="shared" si="0"/>
        <v>272</v>
      </c>
      <c r="M21" s="16">
        <f t="shared" si="0"/>
        <v>52</v>
      </c>
      <c r="N21" s="16">
        <f t="shared" si="0"/>
        <v>110</v>
      </c>
      <c r="O21" s="16">
        <f t="shared" si="0"/>
        <v>172</v>
      </c>
      <c r="P21" s="16">
        <f t="shared" si="0"/>
        <v>230</v>
      </c>
      <c r="Q21" s="16">
        <f t="shared" si="0"/>
        <v>292</v>
      </c>
      <c r="R21" s="16" t="str">
        <f t="shared" si="0"/>
        <v/>
      </c>
      <c r="S21" s="16" t="str">
        <f t="shared" si="0"/>
        <v/>
      </c>
      <c r="T21" s="16" t="str">
        <f t="shared" si="0"/>
        <v/>
      </c>
      <c r="U21" s="16" t="str">
        <f t="shared" si="0"/>
        <v/>
      </c>
      <c r="V21" s="17" t="str">
        <f t="shared" si="0"/>
        <v/>
      </c>
    </row>
    <row r="22" spans="2:22" ht="20.100000000000001" customHeight="1" x14ac:dyDescent="0.2">
      <c r="B22" s="102">
        <v>6</v>
      </c>
      <c r="C22" s="16">
        <f t="shared" si="0"/>
        <v>40</v>
      </c>
      <c r="D22" s="16">
        <f t="shared" si="0"/>
        <v>100</v>
      </c>
      <c r="E22" s="16">
        <f t="shared" si="0"/>
        <v>165</v>
      </c>
      <c r="F22" s="16">
        <f t="shared" si="0"/>
        <v>225</v>
      </c>
      <c r="G22" s="16">
        <f t="shared" si="0"/>
        <v>290</v>
      </c>
      <c r="H22" s="16">
        <f t="shared" si="0"/>
        <v>40</v>
      </c>
      <c r="I22" s="16">
        <f t="shared" si="0"/>
        <v>100</v>
      </c>
      <c r="J22" s="16">
        <f t="shared" si="0"/>
        <v>165</v>
      </c>
      <c r="K22" s="16">
        <f t="shared" si="0"/>
        <v>225</v>
      </c>
      <c r="L22" s="16">
        <f t="shared" si="0"/>
        <v>290</v>
      </c>
      <c r="M22" s="16">
        <f t="shared" si="0"/>
        <v>60</v>
      </c>
      <c r="N22" s="16">
        <f t="shared" si="0"/>
        <v>120</v>
      </c>
      <c r="O22" s="16">
        <f t="shared" si="0"/>
        <v>185</v>
      </c>
      <c r="P22" s="16">
        <f t="shared" si="0"/>
        <v>245</v>
      </c>
      <c r="Q22" s="16">
        <f t="shared" si="0"/>
        <v>310</v>
      </c>
      <c r="R22" s="16" t="str">
        <f t="shared" si="0"/>
        <v/>
      </c>
      <c r="S22" s="16" t="str">
        <f t="shared" si="0"/>
        <v/>
      </c>
      <c r="T22" s="16" t="str">
        <f t="shared" si="0"/>
        <v/>
      </c>
      <c r="U22" s="16" t="str">
        <f t="shared" si="0"/>
        <v/>
      </c>
      <c r="V22" s="17" t="str">
        <f t="shared" si="0"/>
        <v/>
      </c>
    </row>
    <row r="23" spans="2:22" ht="20.100000000000001" customHeight="1" x14ac:dyDescent="0.2">
      <c r="B23" s="102">
        <v>7</v>
      </c>
      <c r="C23" s="16">
        <f t="shared" si="0"/>
        <v>48</v>
      </c>
      <c r="D23" s="16">
        <f t="shared" si="0"/>
        <v>110</v>
      </c>
      <c r="E23" s="16">
        <f t="shared" si="0"/>
        <v>178</v>
      </c>
      <c r="F23" s="16">
        <f t="shared" si="0"/>
        <v>240</v>
      </c>
      <c r="G23" s="16">
        <f t="shared" si="0"/>
        <v>308</v>
      </c>
      <c r="H23" s="16">
        <f t="shared" si="0"/>
        <v>48</v>
      </c>
      <c r="I23" s="16">
        <f t="shared" si="0"/>
        <v>110</v>
      </c>
      <c r="J23" s="16">
        <f t="shared" si="0"/>
        <v>178</v>
      </c>
      <c r="K23" s="16">
        <f t="shared" si="0"/>
        <v>240</v>
      </c>
      <c r="L23" s="16">
        <f t="shared" si="0"/>
        <v>308</v>
      </c>
      <c r="M23" s="16">
        <f t="shared" si="0"/>
        <v>68</v>
      </c>
      <c r="N23" s="16">
        <f t="shared" si="0"/>
        <v>130</v>
      </c>
      <c r="O23" s="16">
        <f t="shared" si="0"/>
        <v>198</v>
      </c>
      <c r="P23" s="16">
        <f t="shared" si="0"/>
        <v>260</v>
      </c>
      <c r="Q23" s="16">
        <f t="shared" si="0"/>
        <v>328</v>
      </c>
      <c r="R23" s="16" t="str">
        <f t="shared" si="0"/>
        <v/>
      </c>
      <c r="S23" s="16" t="str">
        <f t="shared" si="0"/>
        <v/>
      </c>
      <c r="T23" s="16" t="str">
        <f t="shared" si="0"/>
        <v/>
      </c>
      <c r="U23" s="16" t="str">
        <f t="shared" si="0"/>
        <v/>
      </c>
      <c r="V23" s="17" t="str">
        <f t="shared" si="0"/>
        <v/>
      </c>
    </row>
    <row r="24" spans="2:22" ht="20.100000000000001" customHeight="1" x14ac:dyDescent="0.2">
      <c r="B24" s="102">
        <v>8</v>
      </c>
      <c r="C24" s="16">
        <f t="shared" si="0"/>
        <v>56</v>
      </c>
      <c r="D24" s="16">
        <f t="shared" si="0"/>
        <v>120</v>
      </c>
      <c r="E24" s="16">
        <f t="shared" si="0"/>
        <v>191</v>
      </c>
      <c r="F24" s="16">
        <f t="shared" si="0"/>
        <v>255</v>
      </c>
      <c r="G24" s="16">
        <f t="shared" si="0"/>
        <v>326</v>
      </c>
      <c r="H24" s="16">
        <f t="shared" si="0"/>
        <v>56</v>
      </c>
      <c r="I24" s="16">
        <f t="shared" si="0"/>
        <v>120</v>
      </c>
      <c r="J24" s="16">
        <f t="shared" si="0"/>
        <v>191</v>
      </c>
      <c r="K24" s="16">
        <f t="shared" si="0"/>
        <v>255</v>
      </c>
      <c r="L24" s="16">
        <f t="shared" si="0"/>
        <v>326</v>
      </c>
      <c r="M24" s="16">
        <f t="shared" si="0"/>
        <v>76</v>
      </c>
      <c r="N24" s="16">
        <f t="shared" si="0"/>
        <v>140</v>
      </c>
      <c r="O24" s="16">
        <f t="shared" si="0"/>
        <v>211</v>
      </c>
      <c r="P24" s="16">
        <f t="shared" si="0"/>
        <v>275</v>
      </c>
      <c r="Q24" s="16">
        <f t="shared" si="0"/>
        <v>346</v>
      </c>
      <c r="R24" s="16" t="str">
        <f t="shared" si="0"/>
        <v/>
      </c>
      <c r="S24" s="16" t="str">
        <f t="shared" si="0"/>
        <v/>
      </c>
      <c r="T24" s="16" t="str">
        <f t="shared" si="0"/>
        <v/>
      </c>
      <c r="U24" s="16" t="str">
        <f t="shared" si="0"/>
        <v/>
      </c>
      <c r="V24" s="17" t="str">
        <f t="shared" si="0"/>
        <v/>
      </c>
    </row>
    <row r="25" spans="2:22" ht="20.100000000000001" customHeight="1" x14ac:dyDescent="0.2">
      <c r="B25" s="102">
        <v>9</v>
      </c>
      <c r="C25" s="16">
        <f t="shared" si="0"/>
        <v>64</v>
      </c>
      <c r="D25" s="16">
        <f t="shared" si="0"/>
        <v>130</v>
      </c>
      <c r="E25" s="16">
        <f t="shared" si="0"/>
        <v>204</v>
      </c>
      <c r="F25" s="16">
        <f t="shared" si="0"/>
        <v>270</v>
      </c>
      <c r="G25" s="16">
        <f t="shared" si="0"/>
        <v>344</v>
      </c>
      <c r="H25" s="16">
        <f t="shared" si="0"/>
        <v>64</v>
      </c>
      <c r="I25" s="16">
        <f t="shared" si="0"/>
        <v>130</v>
      </c>
      <c r="J25" s="16">
        <f t="shared" si="0"/>
        <v>204</v>
      </c>
      <c r="K25" s="16">
        <f t="shared" si="0"/>
        <v>270</v>
      </c>
      <c r="L25" s="16">
        <f t="shared" si="0"/>
        <v>344</v>
      </c>
      <c r="M25" s="16">
        <f t="shared" si="0"/>
        <v>84</v>
      </c>
      <c r="N25" s="16">
        <f t="shared" si="0"/>
        <v>150</v>
      </c>
      <c r="O25" s="16">
        <f t="shared" si="0"/>
        <v>224</v>
      </c>
      <c r="P25" s="16">
        <f t="shared" si="0"/>
        <v>290</v>
      </c>
      <c r="Q25" s="16">
        <f t="shared" si="0"/>
        <v>364</v>
      </c>
      <c r="R25" s="16" t="str">
        <f t="shared" si="0"/>
        <v/>
      </c>
      <c r="S25" s="16" t="str">
        <f t="shared" si="0"/>
        <v/>
      </c>
      <c r="T25" s="16" t="str">
        <f t="shared" si="0"/>
        <v/>
      </c>
      <c r="U25" s="16" t="str">
        <f t="shared" si="0"/>
        <v/>
      </c>
      <c r="V25" s="17" t="str">
        <f t="shared" si="0"/>
        <v/>
      </c>
    </row>
    <row r="26" spans="2:22" ht="20.100000000000001" customHeight="1" x14ac:dyDescent="0.2">
      <c r="B26" s="102">
        <v>10</v>
      </c>
      <c r="C26" s="16">
        <f t="shared" si="0"/>
        <v>72</v>
      </c>
      <c r="D26" s="16">
        <f t="shared" si="0"/>
        <v>140</v>
      </c>
      <c r="E26" s="16">
        <f t="shared" si="0"/>
        <v>217</v>
      </c>
      <c r="F26" s="16">
        <f t="shared" si="0"/>
        <v>285</v>
      </c>
      <c r="G26" s="16">
        <f t="shared" si="0"/>
        <v>362</v>
      </c>
      <c r="H26" s="16">
        <f t="shared" si="0"/>
        <v>72</v>
      </c>
      <c r="I26" s="16">
        <f t="shared" si="0"/>
        <v>140</v>
      </c>
      <c r="J26" s="16">
        <f t="shared" si="0"/>
        <v>217</v>
      </c>
      <c r="K26" s="16">
        <f t="shared" si="0"/>
        <v>285</v>
      </c>
      <c r="L26" s="16">
        <f t="shared" si="0"/>
        <v>362</v>
      </c>
      <c r="M26" s="16">
        <f t="shared" si="0"/>
        <v>92</v>
      </c>
      <c r="N26" s="16">
        <f t="shared" si="0"/>
        <v>160</v>
      </c>
      <c r="O26" s="16">
        <f t="shared" si="0"/>
        <v>237</v>
      </c>
      <c r="P26" s="16">
        <f t="shared" si="0"/>
        <v>305</v>
      </c>
      <c r="Q26" s="16">
        <f t="shared" si="0"/>
        <v>382</v>
      </c>
      <c r="R26" s="16" t="str">
        <f t="shared" si="0"/>
        <v/>
      </c>
      <c r="S26" s="16" t="str">
        <f t="shared" si="0"/>
        <v/>
      </c>
      <c r="T26" s="16" t="str">
        <f t="shared" si="0"/>
        <v/>
      </c>
      <c r="U26" s="16" t="str">
        <f t="shared" si="0"/>
        <v/>
      </c>
      <c r="V26" s="17" t="str">
        <f t="shared" si="0"/>
        <v/>
      </c>
    </row>
    <row r="27" spans="2:22" ht="20.100000000000001" customHeight="1" x14ac:dyDescent="0.2">
      <c r="B27" s="102">
        <v>11</v>
      </c>
      <c r="C27" s="16">
        <f t="shared" si="0"/>
        <v>80</v>
      </c>
      <c r="D27" s="16">
        <f t="shared" si="0"/>
        <v>150</v>
      </c>
      <c r="E27" s="16">
        <f t="shared" si="0"/>
        <v>230</v>
      </c>
      <c r="F27" s="16">
        <f t="shared" si="0"/>
        <v>300</v>
      </c>
      <c r="G27" s="16">
        <f t="shared" si="0"/>
        <v>380</v>
      </c>
      <c r="H27" s="16">
        <f t="shared" si="0"/>
        <v>80</v>
      </c>
      <c r="I27" s="16">
        <f t="shared" si="0"/>
        <v>150</v>
      </c>
      <c r="J27" s="16">
        <f t="shared" si="0"/>
        <v>230</v>
      </c>
      <c r="K27" s="16">
        <f t="shared" si="0"/>
        <v>300</v>
      </c>
      <c r="L27" s="16">
        <f t="shared" si="0"/>
        <v>380</v>
      </c>
      <c r="M27" s="16">
        <f t="shared" si="0"/>
        <v>100</v>
      </c>
      <c r="N27" s="16">
        <f t="shared" si="0"/>
        <v>170</v>
      </c>
      <c r="O27" s="16">
        <f t="shared" si="0"/>
        <v>250</v>
      </c>
      <c r="P27" s="16">
        <f t="shared" si="0"/>
        <v>320</v>
      </c>
      <c r="Q27" s="16">
        <f t="shared" si="0"/>
        <v>400</v>
      </c>
      <c r="R27" s="16" t="str">
        <f t="shared" si="0"/>
        <v/>
      </c>
      <c r="S27" s="16" t="str">
        <f t="shared" si="0"/>
        <v/>
      </c>
      <c r="T27" s="16" t="str">
        <f t="shared" si="0"/>
        <v/>
      </c>
      <c r="U27" s="16" t="str">
        <f t="shared" si="0"/>
        <v/>
      </c>
      <c r="V27" s="17" t="str">
        <f t="shared" si="0"/>
        <v/>
      </c>
    </row>
    <row r="28" spans="2:22" ht="20.100000000000001" customHeight="1" x14ac:dyDescent="0.2">
      <c r="B28" s="102">
        <v>12</v>
      </c>
      <c r="C28" s="16">
        <f t="shared" si="0"/>
        <v>88</v>
      </c>
      <c r="D28" s="16">
        <f t="shared" si="0"/>
        <v>160</v>
      </c>
      <c r="E28" s="16">
        <f t="shared" si="0"/>
        <v>243</v>
      </c>
      <c r="F28" s="16">
        <f t="shared" si="0"/>
        <v>315</v>
      </c>
      <c r="G28" s="16">
        <f t="shared" si="0"/>
        <v>398</v>
      </c>
      <c r="H28" s="16">
        <f t="shared" si="0"/>
        <v>88</v>
      </c>
      <c r="I28" s="16">
        <f t="shared" si="0"/>
        <v>160</v>
      </c>
      <c r="J28" s="16">
        <f t="shared" si="0"/>
        <v>243</v>
      </c>
      <c r="K28" s="16">
        <f t="shared" si="0"/>
        <v>315</v>
      </c>
      <c r="L28" s="16">
        <f t="shared" si="0"/>
        <v>398</v>
      </c>
      <c r="M28" s="16">
        <f t="shared" si="0"/>
        <v>108</v>
      </c>
      <c r="N28" s="16">
        <f t="shared" si="0"/>
        <v>180</v>
      </c>
      <c r="O28" s="16">
        <f t="shared" si="0"/>
        <v>263</v>
      </c>
      <c r="P28" s="16">
        <f t="shared" si="0"/>
        <v>335</v>
      </c>
      <c r="Q28" s="16">
        <f t="shared" si="0"/>
        <v>418</v>
      </c>
      <c r="R28" s="16" t="str">
        <f t="shared" si="0"/>
        <v/>
      </c>
      <c r="S28" s="16" t="str">
        <f t="shared" si="0"/>
        <v/>
      </c>
      <c r="T28" s="16" t="str">
        <f t="shared" si="0"/>
        <v/>
      </c>
      <c r="U28" s="16" t="str">
        <f t="shared" si="0"/>
        <v/>
      </c>
      <c r="V28" s="17" t="str">
        <f t="shared" si="0"/>
        <v/>
      </c>
    </row>
    <row r="29" spans="2:22" ht="20.100000000000001" customHeight="1" x14ac:dyDescent="0.2">
      <c r="B29" s="102">
        <v>13</v>
      </c>
      <c r="C29" s="16">
        <f t="shared" si="0"/>
        <v>96</v>
      </c>
      <c r="D29" s="16">
        <f t="shared" si="0"/>
        <v>170</v>
      </c>
      <c r="E29" s="16">
        <f t="shared" si="0"/>
        <v>256</v>
      </c>
      <c r="F29" s="16">
        <f t="shared" si="0"/>
        <v>330</v>
      </c>
      <c r="G29" s="16">
        <f t="shared" si="0"/>
        <v>416</v>
      </c>
      <c r="H29" s="16">
        <f t="shared" si="0"/>
        <v>96</v>
      </c>
      <c r="I29" s="16">
        <f t="shared" si="0"/>
        <v>170</v>
      </c>
      <c r="J29" s="16">
        <f t="shared" si="0"/>
        <v>256</v>
      </c>
      <c r="K29" s="16">
        <f t="shared" si="0"/>
        <v>330</v>
      </c>
      <c r="L29" s="16">
        <f t="shared" si="0"/>
        <v>416</v>
      </c>
      <c r="M29" s="16">
        <f t="shared" si="0"/>
        <v>116</v>
      </c>
      <c r="N29" s="16">
        <f t="shared" si="0"/>
        <v>190</v>
      </c>
      <c r="O29" s="16">
        <f t="shared" si="0"/>
        <v>276</v>
      </c>
      <c r="P29" s="16">
        <f t="shared" si="0"/>
        <v>350</v>
      </c>
      <c r="Q29" s="16">
        <f t="shared" si="0"/>
        <v>436</v>
      </c>
      <c r="R29" s="16" t="str">
        <f t="shared" ref="R29:V44" si="1">IF(R$10="","",IF($B29=1,R$10,IF($B29&lt;=R$13*$M$4+1,R28+R$12,IF($B29&lt;=R$16*$M$4+1,R28+R$15,""))))</f>
        <v/>
      </c>
      <c r="S29" s="16" t="str">
        <f t="shared" si="1"/>
        <v/>
      </c>
      <c r="T29" s="16" t="str">
        <f t="shared" si="1"/>
        <v/>
      </c>
      <c r="U29" s="16" t="str">
        <f t="shared" si="1"/>
        <v/>
      </c>
      <c r="V29" s="17" t="str">
        <f t="shared" si="1"/>
        <v/>
      </c>
    </row>
    <row r="30" spans="2:22" ht="20.100000000000001" customHeight="1" x14ac:dyDescent="0.2">
      <c r="B30" s="102">
        <v>14</v>
      </c>
      <c r="C30" s="16">
        <f t="shared" ref="C30:R45" si="2">IF(C$10="","",IF($B30=1,C$10,IF($B30&lt;=C$13*$M$4+1,C29+C$12,IF($B30&lt;=C$16*$M$4+1,C29+C$15,""))))</f>
        <v>100</v>
      </c>
      <c r="D30" s="16">
        <f t="shared" si="2"/>
        <v>180</v>
      </c>
      <c r="E30" s="16">
        <f t="shared" si="2"/>
        <v>269</v>
      </c>
      <c r="F30" s="16">
        <f t="shared" si="2"/>
        <v>345</v>
      </c>
      <c r="G30" s="16">
        <f t="shared" si="2"/>
        <v>434</v>
      </c>
      <c r="H30" s="16">
        <f t="shared" si="2"/>
        <v>100</v>
      </c>
      <c r="I30" s="16">
        <f t="shared" si="2"/>
        <v>180</v>
      </c>
      <c r="J30" s="16">
        <f t="shared" si="2"/>
        <v>269</v>
      </c>
      <c r="K30" s="16">
        <f t="shared" si="2"/>
        <v>345</v>
      </c>
      <c r="L30" s="16">
        <f t="shared" si="2"/>
        <v>434</v>
      </c>
      <c r="M30" s="16">
        <f t="shared" si="2"/>
        <v>120</v>
      </c>
      <c r="N30" s="16">
        <f t="shared" si="2"/>
        <v>200</v>
      </c>
      <c r="O30" s="16">
        <f t="shared" si="2"/>
        <v>289</v>
      </c>
      <c r="P30" s="16">
        <f t="shared" si="2"/>
        <v>365</v>
      </c>
      <c r="Q30" s="16">
        <f t="shared" si="2"/>
        <v>454</v>
      </c>
      <c r="R30" s="16" t="str">
        <f t="shared" si="1"/>
        <v/>
      </c>
      <c r="S30" s="16" t="str">
        <f t="shared" si="1"/>
        <v/>
      </c>
      <c r="T30" s="16" t="str">
        <f t="shared" si="1"/>
        <v/>
      </c>
      <c r="U30" s="16" t="str">
        <f t="shared" si="1"/>
        <v/>
      </c>
      <c r="V30" s="17" t="str">
        <f t="shared" si="1"/>
        <v/>
      </c>
    </row>
    <row r="31" spans="2:22" ht="20.100000000000001" customHeight="1" x14ac:dyDescent="0.2">
      <c r="B31" s="102">
        <v>15</v>
      </c>
      <c r="C31" s="16">
        <f t="shared" si="2"/>
        <v>104</v>
      </c>
      <c r="D31" s="16">
        <f t="shared" si="2"/>
        <v>190</v>
      </c>
      <c r="E31" s="16">
        <f t="shared" si="2"/>
        <v>282</v>
      </c>
      <c r="F31" s="16">
        <f t="shared" si="2"/>
        <v>360</v>
      </c>
      <c r="G31" s="16">
        <f t="shared" si="2"/>
        <v>452</v>
      </c>
      <c r="H31" s="16">
        <f t="shared" si="2"/>
        <v>104</v>
      </c>
      <c r="I31" s="16">
        <f t="shared" si="2"/>
        <v>190</v>
      </c>
      <c r="J31" s="16">
        <f t="shared" si="2"/>
        <v>282</v>
      </c>
      <c r="K31" s="16">
        <f t="shared" si="2"/>
        <v>360</v>
      </c>
      <c r="L31" s="16">
        <f t="shared" si="2"/>
        <v>452</v>
      </c>
      <c r="M31" s="16">
        <f t="shared" si="2"/>
        <v>124</v>
      </c>
      <c r="N31" s="16">
        <f t="shared" si="2"/>
        <v>210</v>
      </c>
      <c r="O31" s="16">
        <f t="shared" si="2"/>
        <v>302</v>
      </c>
      <c r="P31" s="16">
        <f t="shared" si="2"/>
        <v>380</v>
      </c>
      <c r="Q31" s="16">
        <f t="shared" si="2"/>
        <v>472</v>
      </c>
      <c r="R31" s="16" t="str">
        <f t="shared" si="1"/>
        <v/>
      </c>
      <c r="S31" s="16" t="str">
        <f t="shared" si="1"/>
        <v/>
      </c>
      <c r="T31" s="16" t="str">
        <f t="shared" si="1"/>
        <v/>
      </c>
      <c r="U31" s="16" t="str">
        <f t="shared" si="1"/>
        <v/>
      </c>
      <c r="V31" s="17" t="str">
        <f t="shared" si="1"/>
        <v/>
      </c>
    </row>
    <row r="32" spans="2:22" ht="20.100000000000001" customHeight="1" x14ac:dyDescent="0.2">
      <c r="B32" s="102">
        <v>16</v>
      </c>
      <c r="C32" s="16">
        <f t="shared" si="2"/>
        <v>108</v>
      </c>
      <c r="D32" s="16">
        <f t="shared" si="2"/>
        <v>200</v>
      </c>
      <c r="E32" s="16">
        <f t="shared" si="2"/>
        <v>295</v>
      </c>
      <c r="F32" s="16">
        <f t="shared" si="2"/>
        <v>375</v>
      </c>
      <c r="G32" s="16">
        <f t="shared" si="2"/>
        <v>470</v>
      </c>
      <c r="H32" s="16">
        <f t="shared" si="2"/>
        <v>108</v>
      </c>
      <c r="I32" s="16">
        <f t="shared" si="2"/>
        <v>200</v>
      </c>
      <c r="J32" s="16">
        <f t="shared" si="2"/>
        <v>295</v>
      </c>
      <c r="K32" s="16">
        <f t="shared" si="2"/>
        <v>375</v>
      </c>
      <c r="L32" s="16">
        <f t="shared" si="2"/>
        <v>470</v>
      </c>
      <c r="M32" s="16">
        <f t="shared" si="2"/>
        <v>128</v>
      </c>
      <c r="N32" s="16">
        <f t="shared" si="2"/>
        <v>220</v>
      </c>
      <c r="O32" s="16">
        <f t="shared" si="2"/>
        <v>315</v>
      </c>
      <c r="P32" s="16">
        <f t="shared" si="2"/>
        <v>395</v>
      </c>
      <c r="Q32" s="16">
        <f t="shared" si="2"/>
        <v>490</v>
      </c>
      <c r="R32" s="16" t="str">
        <f t="shared" si="1"/>
        <v/>
      </c>
      <c r="S32" s="16" t="str">
        <f t="shared" si="1"/>
        <v/>
      </c>
      <c r="T32" s="16" t="str">
        <f t="shared" si="1"/>
        <v/>
      </c>
      <c r="U32" s="16" t="str">
        <f t="shared" si="1"/>
        <v/>
      </c>
      <c r="V32" s="17" t="str">
        <f t="shared" si="1"/>
        <v/>
      </c>
    </row>
    <row r="33" spans="2:22" ht="20.100000000000001" customHeight="1" x14ac:dyDescent="0.2">
      <c r="B33" s="102">
        <v>17</v>
      </c>
      <c r="C33" s="16">
        <f t="shared" si="2"/>
        <v>112</v>
      </c>
      <c r="D33" s="16">
        <f t="shared" si="2"/>
        <v>210</v>
      </c>
      <c r="E33" s="16">
        <f t="shared" si="2"/>
        <v>308</v>
      </c>
      <c r="F33" s="16">
        <f t="shared" si="2"/>
        <v>390</v>
      </c>
      <c r="G33" s="16">
        <f t="shared" si="2"/>
        <v>488</v>
      </c>
      <c r="H33" s="16">
        <f t="shared" si="2"/>
        <v>112</v>
      </c>
      <c r="I33" s="16">
        <f t="shared" si="2"/>
        <v>210</v>
      </c>
      <c r="J33" s="16">
        <f t="shared" si="2"/>
        <v>308</v>
      </c>
      <c r="K33" s="16">
        <f t="shared" si="2"/>
        <v>390</v>
      </c>
      <c r="L33" s="16">
        <f t="shared" si="2"/>
        <v>488</v>
      </c>
      <c r="M33" s="16">
        <f t="shared" si="2"/>
        <v>132</v>
      </c>
      <c r="N33" s="16">
        <f t="shared" si="2"/>
        <v>230</v>
      </c>
      <c r="O33" s="16">
        <f t="shared" si="2"/>
        <v>328</v>
      </c>
      <c r="P33" s="16">
        <f t="shared" si="2"/>
        <v>410</v>
      </c>
      <c r="Q33" s="16">
        <f t="shared" si="2"/>
        <v>508</v>
      </c>
      <c r="R33" s="16" t="str">
        <f t="shared" si="1"/>
        <v/>
      </c>
      <c r="S33" s="16" t="str">
        <f t="shared" si="1"/>
        <v/>
      </c>
      <c r="T33" s="16" t="str">
        <f t="shared" si="1"/>
        <v/>
      </c>
      <c r="U33" s="16" t="str">
        <f t="shared" si="1"/>
        <v/>
      </c>
      <c r="V33" s="17" t="str">
        <f t="shared" si="1"/>
        <v/>
      </c>
    </row>
    <row r="34" spans="2:22" ht="20.100000000000001" customHeight="1" x14ac:dyDescent="0.2">
      <c r="B34" s="102">
        <v>18</v>
      </c>
      <c r="C34" s="16">
        <f t="shared" si="2"/>
        <v>116</v>
      </c>
      <c r="D34" s="16">
        <f t="shared" si="2"/>
        <v>220</v>
      </c>
      <c r="E34" s="16">
        <f t="shared" si="2"/>
        <v>321</v>
      </c>
      <c r="F34" s="16">
        <f t="shared" si="2"/>
        <v>405</v>
      </c>
      <c r="G34" s="16">
        <f t="shared" si="2"/>
        <v>506</v>
      </c>
      <c r="H34" s="16">
        <f t="shared" si="2"/>
        <v>116</v>
      </c>
      <c r="I34" s="16">
        <f t="shared" si="2"/>
        <v>220</v>
      </c>
      <c r="J34" s="16">
        <f t="shared" si="2"/>
        <v>321</v>
      </c>
      <c r="K34" s="16">
        <f t="shared" si="2"/>
        <v>405</v>
      </c>
      <c r="L34" s="16">
        <f t="shared" si="2"/>
        <v>506</v>
      </c>
      <c r="M34" s="16">
        <f t="shared" si="2"/>
        <v>136</v>
      </c>
      <c r="N34" s="16">
        <f t="shared" si="2"/>
        <v>240</v>
      </c>
      <c r="O34" s="16">
        <f t="shared" si="2"/>
        <v>341</v>
      </c>
      <c r="P34" s="16">
        <f t="shared" si="2"/>
        <v>425</v>
      </c>
      <c r="Q34" s="16">
        <f t="shared" si="2"/>
        <v>526</v>
      </c>
      <c r="R34" s="16" t="str">
        <f t="shared" si="1"/>
        <v/>
      </c>
      <c r="S34" s="16" t="str">
        <f t="shared" si="1"/>
        <v/>
      </c>
      <c r="T34" s="16" t="str">
        <f t="shared" si="1"/>
        <v/>
      </c>
      <c r="U34" s="16" t="str">
        <f t="shared" si="1"/>
        <v/>
      </c>
      <c r="V34" s="17" t="str">
        <f t="shared" si="1"/>
        <v/>
      </c>
    </row>
    <row r="35" spans="2:22" ht="20.100000000000001" customHeight="1" x14ac:dyDescent="0.2">
      <c r="B35" s="102">
        <v>19</v>
      </c>
      <c r="C35" s="16">
        <f t="shared" si="2"/>
        <v>120</v>
      </c>
      <c r="D35" s="16">
        <f t="shared" si="2"/>
        <v>230</v>
      </c>
      <c r="E35" s="16">
        <f t="shared" si="2"/>
        <v>334</v>
      </c>
      <c r="F35" s="16">
        <f t="shared" si="2"/>
        <v>420</v>
      </c>
      <c r="G35" s="16">
        <f t="shared" si="2"/>
        <v>524</v>
      </c>
      <c r="H35" s="16">
        <f t="shared" si="2"/>
        <v>120</v>
      </c>
      <c r="I35" s="16">
        <f t="shared" si="2"/>
        <v>230</v>
      </c>
      <c r="J35" s="16">
        <f t="shared" si="2"/>
        <v>334</v>
      </c>
      <c r="K35" s="16">
        <f t="shared" si="2"/>
        <v>420</v>
      </c>
      <c r="L35" s="16">
        <f t="shared" si="2"/>
        <v>524</v>
      </c>
      <c r="M35" s="16">
        <f t="shared" si="2"/>
        <v>140</v>
      </c>
      <c r="N35" s="16">
        <f t="shared" si="2"/>
        <v>250</v>
      </c>
      <c r="O35" s="16">
        <f t="shared" si="2"/>
        <v>354</v>
      </c>
      <c r="P35" s="16">
        <f t="shared" si="2"/>
        <v>440</v>
      </c>
      <c r="Q35" s="16">
        <f t="shared" si="2"/>
        <v>544</v>
      </c>
      <c r="R35" s="16" t="str">
        <f t="shared" si="1"/>
        <v/>
      </c>
      <c r="S35" s="16" t="str">
        <f t="shared" si="1"/>
        <v/>
      </c>
      <c r="T35" s="16" t="str">
        <f t="shared" si="1"/>
        <v/>
      </c>
      <c r="U35" s="16" t="str">
        <f t="shared" si="1"/>
        <v/>
      </c>
      <c r="V35" s="17" t="str">
        <f t="shared" si="1"/>
        <v/>
      </c>
    </row>
    <row r="36" spans="2:22" ht="20.100000000000001" customHeight="1" x14ac:dyDescent="0.2">
      <c r="B36" s="102">
        <v>20</v>
      </c>
      <c r="C36" s="16">
        <f t="shared" si="2"/>
        <v>124</v>
      </c>
      <c r="D36" s="16">
        <f t="shared" si="2"/>
        <v>240</v>
      </c>
      <c r="E36" s="16">
        <f t="shared" si="2"/>
        <v>347</v>
      </c>
      <c r="F36" s="16">
        <f t="shared" si="2"/>
        <v>435</v>
      </c>
      <c r="G36" s="16">
        <f t="shared" si="2"/>
        <v>542</v>
      </c>
      <c r="H36" s="16">
        <f t="shared" si="2"/>
        <v>124</v>
      </c>
      <c r="I36" s="16">
        <f t="shared" si="2"/>
        <v>240</v>
      </c>
      <c r="J36" s="16">
        <f t="shared" si="2"/>
        <v>347</v>
      </c>
      <c r="K36" s="16">
        <f t="shared" si="2"/>
        <v>435</v>
      </c>
      <c r="L36" s="16">
        <f t="shared" si="2"/>
        <v>542</v>
      </c>
      <c r="M36" s="16">
        <f t="shared" si="2"/>
        <v>144</v>
      </c>
      <c r="N36" s="16">
        <f t="shared" si="2"/>
        <v>260</v>
      </c>
      <c r="O36" s="16">
        <f t="shared" si="2"/>
        <v>367</v>
      </c>
      <c r="P36" s="16">
        <f t="shared" si="2"/>
        <v>455</v>
      </c>
      <c r="Q36" s="16">
        <f t="shared" si="2"/>
        <v>562</v>
      </c>
      <c r="R36" s="16" t="str">
        <f t="shared" si="1"/>
        <v/>
      </c>
      <c r="S36" s="16" t="str">
        <f t="shared" si="1"/>
        <v/>
      </c>
      <c r="T36" s="16" t="str">
        <f t="shared" si="1"/>
        <v/>
      </c>
      <c r="U36" s="16" t="str">
        <f t="shared" si="1"/>
        <v/>
      </c>
      <c r="V36" s="17" t="str">
        <f t="shared" si="1"/>
        <v/>
      </c>
    </row>
    <row r="37" spans="2:22" ht="20.100000000000001" customHeight="1" x14ac:dyDescent="0.2">
      <c r="B37" s="102">
        <v>21</v>
      </c>
      <c r="C37" s="16">
        <f t="shared" si="2"/>
        <v>128</v>
      </c>
      <c r="D37" s="16">
        <f t="shared" si="2"/>
        <v>250</v>
      </c>
      <c r="E37" s="16">
        <f t="shared" si="2"/>
        <v>360</v>
      </c>
      <c r="F37" s="16">
        <f t="shared" si="2"/>
        <v>450</v>
      </c>
      <c r="G37" s="16">
        <f t="shared" si="2"/>
        <v>560</v>
      </c>
      <c r="H37" s="16">
        <f t="shared" si="2"/>
        <v>128</v>
      </c>
      <c r="I37" s="16">
        <f t="shared" si="2"/>
        <v>250</v>
      </c>
      <c r="J37" s="16">
        <f t="shared" si="2"/>
        <v>360</v>
      </c>
      <c r="K37" s="16">
        <f t="shared" si="2"/>
        <v>450</v>
      </c>
      <c r="L37" s="16">
        <f t="shared" si="2"/>
        <v>560</v>
      </c>
      <c r="M37" s="16">
        <f t="shared" si="2"/>
        <v>148</v>
      </c>
      <c r="N37" s="16">
        <f t="shared" si="2"/>
        <v>270</v>
      </c>
      <c r="O37" s="16">
        <f t="shared" si="2"/>
        <v>380</v>
      </c>
      <c r="P37" s="16">
        <f t="shared" si="2"/>
        <v>470</v>
      </c>
      <c r="Q37" s="16">
        <f t="shared" si="2"/>
        <v>580</v>
      </c>
      <c r="R37" s="16" t="str">
        <f t="shared" si="1"/>
        <v/>
      </c>
      <c r="S37" s="16" t="str">
        <f t="shared" si="1"/>
        <v/>
      </c>
      <c r="T37" s="16" t="str">
        <f t="shared" si="1"/>
        <v/>
      </c>
      <c r="U37" s="16" t="str">
        <f t="shared" si="1"/>
        <v/>
      </c>
      <c r="V37" s="17" t="str">
        <f t="shared" si="1"/>
        <v/>
      </c>
    </row>
    <row r="38" spans="2:22" ht="20.100000000000001" customHeight="1" x14ac:dyDescent="0.2">
      <c r="B38" s="102">
        <v>22</v>
      </c>
      <c r="C38" s="16">
        <f t="shared" si="2"/>
        <v>132</v>
      </c>
      <c r="D38" s="16">
        <f t="shared" si="2"/>
        <v>260</v>
      </c>
      <c r="E38" s="16">
        <f t="shared" si="2"/>
        <v>373</v>
      </c>
      <c r="F38" s="16">
        <f t="shared" si="2"/>
        <v>465</v>
      </c>
      <c r="G38" s="16">
        <f t="shared" si="2"/>
        <v>578</v>
      </c>
      <c r="H38" s="16">
        <f t="shared" si="2"/>
        <v>132</v>
      </c>
      <c r="I38" s="16">
        <f t="shared" si="2"/>
        <v>260</v>
      </c>
      <c r="J38" s="16">
        <f t="shared" si="2"/>
        <v>373</v>
      </c>
      <c r="K38" s="16">
        <f t="shared" si="2"/>
        <v>465</v>
      </c>
      <c r="L38" s="16">
        <f t="shared" si="2"/>
        <v>578</v>
      </c>
      <c r="M38" s="16">
        <f t="shared" si="2"/>
        <v>152</v>
      </c>
      <c r="N38" s="16">
        <f t="shared" si="2"/>
        <v>280</v>
      </c>
      <c r="O38" s="16">
        <f t="shared" si="2"/>
        <v>393</v>
      </c>
      <c r="P38" s="16">
        <f t="shared" si="2"/>
        <v>485</v>
      </c>
      <c r="Q38" s="16">
        <f t="shared" si="2"/>
        <v>598</v>
      </c>
      <c r="R38" s="16" t="str">
        <f t="shared" si="1"/>
        <v/>
      </c>
      <c r="S38" s="16" t="str">
        <f t="shared" si="1"/>
        <v/>
      </c>
      <c r="T38" s="16" t="str">
        <f t="shared" si="1"/>
        <v/>
      </c>
      <c r="U38" s="16" t="str">
        <f t="shared" si="1"/>
        <v/>
      </c>
      <c r="V38" s="17" t="str">
        <f t="shared" si="1"/>
        <v/>
      </c>
    </row>
    <row r="39" spans="2:22" ht="20.100000000000001" customHeight="1" x14ac:dyDescent="0.2">
      <c r="B39" s="102">
        <v>23</v>
      </c>
      <c r="C39" s="16">
        <f t="shared" si="2"/>
        <v>136</v>
      </c>
      <c r="D39" s="16">
        <f t="shared" si="2"/>
        <v>270</v>
      </c>
      <c r="E39" s="16">
        <f t="shared" si="2"/>
        <v>386</v>
      </c>
      <c r="F39" s="16">
        <f t="shared" si="2"/>
        <v>480</v>
      </c>
      <c r="G39" s="16">
        <f t="shared" si="2"/>
        <v>596</v>
      </c>
      <c r="H39" s="16">
        <f t="shared" si="2"/>
        <v>136</v>
      </c>
      <c r="I39" s="16">
        <f t="shared" si="2"/>
        <v>270</v>
      </c>
      <c r="J39" s="16">
        <f t="shared" si="2"/>
        <v>386</v>
      </c>
      <c r="K39" s="16">
        <f t="shared" si="2"/>
        <v>480</v>
      </c>
      <c r="L39" s="16">
        <f t="shared" si="2"/>
        <v>596</v>
      </c>
      <c r="M39" s="16">
        <f t="shared" si="2"/>
        <v>156</v>
      </c>
      <c r="N39" s="16">
        <f t="shared" si="2"/>
        <v>290</v>
      </c>
      <c r="O39" s="16">
        <f t="shared" si="2"/>
        <v>406</v>
      </c>
      <c r="P39" s="16">
        <f t="shared" si="2"/>
        <v>500</v>
      </c>
      <c r="Q39" s="16">
        <f t="shared" si="2"/>
        <v>616</v>
      </c>
      <c r="R39" s="16" t="str">
        <f t="shared" si="1"/>
        <v/>
      </c>
      <c r="S39" s="16" t="str">
        <f t="shared" si="1"/>
        <v/>
      </c>
      <c r="T39" s="16" t="str">
        <f t="shared" si="1"/>
        <v/>
      </c>
      <c r="U39" s="16" t="str">
        <f t="shared" si="1"/>
        <v/>
      </c>
      <c r="V39" s="17" t="str">
        <f t="shared" si="1"/>
        <v/>
      </c>
    </row>
    <row r="40" spans="2:22" ht="20.100000000000001" customHeight="1" x14ac:dyDescent="0.2">
      <c r="B40" s="102">
        <v>24</v>
      </c>
      <c r="C40" s="16">
        <f t="shared" si="2"/>
        <v>140</v>
      </c>
      <c r="D40" s="16">
        <f t="shared" si="2"/>
        <v>280</v>
      </c>
      <c r="E40" s="16">
        <f t="shared" si="2"/>
        <v>399</v>
      </c>
      <c r="F40" s="16">
        <f t="shared" si="2"/>
        <v>495</v>
      </c>
      <c r="G40" s="16">
        <f t="shared" si="2"/>
        <v>614</v>
      </c>
      <c r="H40" s="16">
        <f t="shared" si="2"/>
        <v>140</v>
      </c>
      <c r="I40" s="16">
        <f t="shared" si="2"/>
        <v>280</v>
      </c>
      <c r="J40" s="16">
        <f t="shared" si="2"/>
        <v>399</v>
      </c>
      <c r="K40" s="16">
        <f t="shared" si="2"/>
        <v>495</v>
      </c>
      <c r="L40" s="16">
        <f t="shared" si="2"/>
        <v>614</v>
      </c>
      <c r="M40" s="16">
        <f t="shared" si="2"/>
        <v>160</v>
      </c>
      <c r="N40" s="16">
        <f t="shared" si="2"/>
        <v>300</v>
      </c>
      <c r="O40" s="16">
        <f t="shared" si="2"/>
        <v>419</v>
      </c>
      <c r="P40" s="16">
        <f t="shared" si="2"/>
        <v>515</v>
      </c>
      <c r="Q40" s="16">
        <f t="shared" si="2"/>
        <v>634</v>
      </c>
      <c r="R40" s="16" t="str">
        <f t="shared" si="1"/>
        <v/>
      </c>
      <c r="S40" s="16" t="str">
        <f t="shared" si="1"/>
        <v/>
      </c>
      <c r="T40" s="16" t="str">
        <f t="shared" si="1"/>
        <v/>
      </c>
      <c r="U40" s="16" t="str">
        <f t="shared" si="1"/>
        <v/>
      </c>
      <c r="V40" s="17" t="str">
        <f t="shared" si="1"/>
        <v/>
      </c>
    </row>
    <row r="41" spans="2:22" ht="20.100000000000001" customHeight="1" x14ac:dyDescent="0.2">
      <c r="B41" s="102">
        <v>25</v>
      </c>
      <c r="C41" s="16">
        <f t="shared" si="2"/>
        <v>144</v>
      </c>
      <c r="D41" s="16">
        <f t="shared" si="2"/>
        <v>290</v>
      </c>
      <c r="E41" s="16">
        <f t="shared" si="2"/>
        <v>412</v>
      </c>
      <c r="F41" s="16">
        <f t="shared" si="2"/>
        <v>510</v>
      </c>
      <c r="G41" s="16">
        <f t="shared" si="2"/>
        <v>632</v>
      </c>
      <c r="H41" s="16">
        <f t="shared" si="2"/>
        <v>144</v>
      </c>
      <c r="I41" s="16">
        <f t="shared" si="2"/>
        <v>290</v>
      </c>
      <c r="J41" s="16">
        <f t="shared" si="2"/>
        <v>412</v>
      </c>
      <c r="K41" s="16">
        <f t="shared" si="2"/>
        <v>510</v>
      </c>
      <c r="L41" s="16">
        <f t="shared" si="2"/>
        <v>632</v>
      </c>
      <c r="M41" s="16">
        <f t="shared" si="2"/>
        <v>164</v>
      </c>
      <c r="N41" s="16">
        <f t="shared" si="2"/>
        <v>310</v>
      </c>
      <c r="O41" s="16">
        <f t="shared" si="2"/>
        <v>432</v>
      </c>
      <c r="P41" s="16">
        <f t="shared" si="2"/>
        <v>530</v>
      </c>
      <c r="Q41" s="16">
        <f t="shared" si="2"/>
        <v>652</v>
      </c>
      <c r="R41" s="16" t="str">
        <f t="shared" si="1"/>
        <v/>
      </c>
      <c r="S41" s="16" t="str">
        <f t="shared" si="1"/>
        <v/>
      </c>
      <c r="T41" s="16" t="str">
        <f t="shared" si="1"/>
        <v/>
      </c>
      <c r="U41" s="16" t="str">
        <f t="shared" si="1"/>
        <v/>
      </c>
      <c r="V41" s="17" t="str">
        <f t="shared" si="1"/>
        <v/>
      </c>
    </row>
    <row r="42" spans="2:22" ht="20.100000000000001" customHeight="1" x14ac:dyDescent="0.2">
      <c r="B42" s="102">
        <v>26</v>
      </c>
      <c r="C42" s="16" t="str">
        <f t="shared" si="2"/>
        <v/>
      </c>
      <c r="D42" s="16">
        <f t="shared" si="2"/>
        <v>295</v>
      </c>
      <c r="E42" s="16">
        <f t="shared" si="2"/>
        <v>419</v>
      </c>
      <c r="F42" s="16">
        <f t="shared" si="2"/>
        <v>518</v>
      </c>
      <c r="G42" s="16">
        <f t="shared" si="2"/>
        <v>641</v>
      </c>
      <c r="H42" s="16" t="str">
        <f t="shared" si="2"/>
        <v/>
      </c>
      <c r="I42" s="16">
        <f t="shared" si="2"/>
        <v>295</v>
      </c>
      <c r="J42" s="16">
        <f t="shared" si="2"/>
        <v>419</v>
      </c>
      <c r="K42" s="16">
        <f t="shared" si="2"/>
        <v>518</v>
      </c>
      <c r="L42" s="16">
        <f t="shared" si="2"/>
        <v>641</v>
      </c>
      <c r="M42" s="16" t="str">
        <f t="shared" si="2"/>
        <v/>
      </c>
      <c r="N42" s="16">
        <f t="shared" si="2"/>
        <v>315</v>
      </c>
      <c r="O42" s="16">
        <f t="shared" si="2"/>
        <v>439</v>
      </c>
      <c r="P42" s="16">
        <f t="shared" si="2"/>
        <v>538</v>
      </c>
      <c r="Q42" s="16">
        <f t="shared" si="2"/>
        <v>661</v>
      </c>
      <c r="R42" s="16" t="str">
        <f t="shared" si="1"/>
        <v/>
      </c>
      <c r="S42" s="16" t="str">
        <f t="shared" si="1"/>
        <v/>
      </c>
      <c r="T42" s="16" t="str">
        <f t="shared" si="1"/>
        <v/>
      </c>
      <c r="U42" s="16" t="str">
        <f t="shared" si="1"/>
        <v/>
      </c>
      <c r="V42" s="17" t="str">
        <f t="shared" si="1"/>
        <v/>
      </c>
    </row>
    <row r="43" spans="2:22" ht="20.100000000000001" customHeight="1" x14ac:dyDescent="0.2">
      <c r="B43" s="102">
        <v>27</v>
      </c>
      <c r="C43" s="16" t="str">
        <f t="shared" si="2"/>
        <v/>
      </c>
      <c r="D43" s="16">
        <f t="shared" si="2"/>
        <v>300</v>
      </c>
      <c r="E43" s="16">
        <f t="shared" si="2"/>
        <v>426</v>
      </c>
      <c r="F43" s="16">
        <f t="shared" si="2"/>
        <v>526</v>
      </c>
      <c r="G43" s="16">
        <f t="shared" si="2"/>
        <v>650</v>
      </c>
      <c r="H43" s="16" t="str">
        <f t="shared" si="2"/>
        <v/>
      </c>
      <c r="I43" s="16">
        <f t="shared" si="2"/>
        <v>300</v>
      </c>
      <c r="J43" s="16">
        <f t="shared" si="2"/>
        <v>426</v>
      </c>
      <c r="K43" s="16">
        <f t="shared" si="2"/>
        <v>526</v>
      </c>
      <c r="L43" s="16">
        <f t="shared" si="2"/>
        <v>650</v>
      </c>
      <c r="M43" s="16" t="str">
        <f t="shared" si="2"/>
        <v/>
      </c>
      <c r="N43" s="16">
        <f t="shared" si="2"/>
        <v>320</v>
      </c>
      <c r="O43" s="16">
        <f t="shared" si="2"/>
        <v>446</v>
      </c>
      <c r="P43" s="16">
        <f t="shared" si="2"/>
        <v>546</v>
      </c>
      <c r="Q43" s="16">
        <f t="shared" si="2"/>
        <v>670</v>
      </c>
      <c r="R43" s="16" t="str">
        <f t="shared" si="1"/>
        <v/>
      </c>
      <c r="S43" s="16" t="str">
        <f t="shared" si="1"/>
        <v/>
      </c>
      <c r="T43" s="16" t="str">
        <f t="shared" si="1"/>
        <v/>
      </c>
      <c r="U43" s="16" t="str">
        <f t="shared" si="1"/>
        <v/>
      </c>
      <c r="V43" s="17" t="str">
        <f t="shared" si="1"/>
        <v/>
      </c>
    </row>
    <row r="44" spans="2:22" ht="20.100000000000001" customHeight="1" x14ac:dyDescent="0.2">
      <c r="B44" s="102">
        <v>28</v>
      </c>
      <c r="C44" s="16" t="str">
        <f t="shared" si="2"/>
        <v/>
      </c>
      <c r="D44" s="16">
        <f t="shared" si="2"/>
        <v>305</v>
      </c>
      <c r="E44" s="16">
        <f t="shared" si="2"/>
        <v>433</v>
      </c>
      <c r="F44" s="16">
        <f t="shared" si="2"/>
        <v>534</v>
      </c>
      <c r="G44" s="16">
        <f t="shared" si="2"/>
        <v>659</v>
      </c>
      <c r="H44" s="16" t="str">
        <f t="shared" si="2"/>
        <v/>
      </c>
      <c r="I44" s="16">
        <f t="shared" si="2"/>
        <v>305</v>
      </c>
      <c r="J44" s="16">
        <f t="shared" si="2"/>
        <v>433</v>
      </c>
      <c r="K44" s="16">
        <f t="shared" si="2"/>
        <v>534</v>
      </c>
      <c r="L44" s="16">
        <f t="shared" si="2"/>
        <v>659</v>
      </c>
      <c r="M44" s="16" t="str">
        <f t="shared" si="2"/>
        <v/>
      </c>
      <c r="N44" s="16">
        <f t="shared" si="2"/>
        <v>325</v>
      </c>
      <c r="O44" s="16">
        <f t="shared" si="2"/>
        <v>453</v>
      </c>
      <c r="P44" s="16">
        <f t="shared" si="2"/>
        <v>554</v>
      </c>
      <c r="Q44" s="16">
        <f t="shared" si="2"/>
        <v>679</v>
      </c>
      <c r="R44" s="16" t="str">
        <f t="shared" si="1"/>
        <v/>
      </c>
      <c r="S44" s="16" t="str">
        <f t="shared" si="1"/>
        <v/>
      </c>
      <c r="T44" s="16" t="str">
        <f t="shared" si="1"/>
        <v/>
      </c>
      <c r="U44" s="16" t="str">
        <f t="shared" si="1"/>
        <v/>
      </c>
      <c r="V44" s="17" t="str">
        <f t="shared" si="1"/>
        <v/>
      </c>
    </row>
    <row r="45" spans="2:22" ht="20.100000000000001" customHeight="1" x14ac:dyDescent="0.2">
      <c r="B45" s="102">
        <v>29</v>
      </c>
      <c r="C45" s="16" t="str">
        <f t="shared" si="2"/>
        <v/>
      </c>
      <c r="D45" s="16">
        <f t="shared" si="2"/>
        <v>310</v>
      </c>
      <c r="E45" s="16">
        <f t="shared" si="2"/>
        <v>440</v>
      </c>
      <c r="F45" s="16">
        <f t="shared" si="2"/>
        <v>542</v>
      </c>
      <c r="G45" s="16">
        <f t="shared" si="2"/>
        <v>668</v>
      </c>
      <c r="H45" s="16" t="str">
        <f t="shared" si="2"/>
        <v/>
      </c>
      <c r="I45" s="16">
        <f t="shared" si="2"/>
        <v>310</v>
      </c>
      <c r="J45" s="16">
        <f t="shared" si="2"/>
        <v>440</v>
      </c>
      <c r="K45" s="16">
        <f t="shared" si="2"/>
        <v>542</v>
      </c>
      <c r="L45" s="16">
        <f t="shared" si="2"/>
        <v>668</v>
      </c>
      <c r="M45" s="16" t="str">
        <f t="shared" si="2"/>
        <v/>
      </c>
      <c r="N45" s="16">
        <f t="shared" si="2"/>
        <v>330</v>
      </c>
      <c r="O45" s="16">
        <f t="shared" si="2"/>
        <v>460</v>
      </c>
      <c r="P45" s="16">
        <f t="shared" si="2"/>
        <v>562</v>
      </c>
      <c r="Q45" s="16">
        <f t="shared" si="2"/>
        <v>688</v>
      </c>
      <c r="R45" s="16" t="str">
        <f t="shared" si="2"/>
        <v/>
      </c>
      <c r="S45" s="16" t="str">
        <f t="shared" ref="S45:V60" si="3">IF(S$10="","",IF($B45=1,S$10,IF($B45&lt;=S$13*$M$4+1,S44+S$12,IF($B45&lt;=S$16*$M$4+1,S44+S$15,""))))</f>
        <v/>
      </c>
      <c r="T45" s="16" t="str">
        <f t="shared" si="3"/>
        <v/>
      </c>
      <c r="U45" s="16" t="str">
        <f t="shared" si="3"/>
        <v/>
      </c>
      <c r="V45" s="17" t="str">
        <f t="shared" si="3"/>
        <v/>
      </c>
    </row>
    <row r="46" spans="2:22" ht="20.100000000000001" customHeight="1" x14ac:dyDescent="0.2">
      <c r="B46" s="102">
        <v>30</v>
      </c>
      <c r="C46" s="16" t="str">
        <f t="shared" ref="C46:R61" si="4">IF(C$10="","",IF($B46=1,C$10,IF($B46&lt;=C$13*$M$4+1,C45+C$12,IF($B46&lt;=C$16*$M$4+1,C45+C$15,""))))</f>
        <v/>
      </c>
      <c r="D46" s="16">
        <f t="shared" si="4"/>
        <v>315</v>
      </c>
      <c r="E46" s="16">
        <f t="shared" si="4"/>
        <v>447</v>
      </c>
      <c r="F46" s="16">
        <f t="shared" si="4"/>
        <v>550</v>
      </c>
      <c r="G46" s="16">
        <f t="shared" si="4"/>
        <v>677</v>
      </c>
      <c r="H46" s="16" t="str">
        <f t="shared" si="4"/>
        <v/>
      </c>
      <c r="I46" s="16">
        <f t="shared" si="4"/>
        <v>315</v>
      </c>
      <c r="J46" s="16">
        <f t="shared" si="4"/>
        <v>447</v>
      </c>
      <c r="K46" s="16">
        <f t="shared" si="4"/>
        <v>550</v>
      </c>
      <c r="L46" s="16">
        <f t="shared" si="4"/>
        <v>677</v>
      </c>
      <c r="M46" s="16" t="str">
        <f t="shared" si="4"/>
        <v/>
      </c>
      <c r="N46" s="16">
        <f t="shared" si="4"/>
        <v>335</v>
      </c>
      <c r="O46" s="16">
        <f t="shared" si="4"/>
        <v>467</v>
      </c>
      <c r="P46" s="16">
        <f t="shared" si="4"/>
        <v>570</v>
      </c>
      <c r="Q46" s="16">
        <f t="shared" si="4"/>
        <v>697</v>
      </c>
      <c r="R46" s="16" t="str">
        <f t="shared" si="4"/>
        <v/>
      </c>
      <c r="S46" s="16" t="str">
        <f t="shared" si="3"/>
        <v/>
      </c>
      <c r="T46" s="16" t="str">
        <f t="shared" si="3"/>
        <v/>
      </c>
      <c r="U46" s="16" t="str">
        <f t="shared" si="3"/>
        <v/>
      </c>
      <c r="V46" s="17" t="str">
        <f t="shared" si="3"/>
        <v/>
      </c>
    </row>
    <row r="47" spans="2:22" ht="20.100000000000001" customHeight="1" x14ac:dyDescent="0.2">
      <c r="B47" s="102">
        <v>31</v>
      </c>
      <c r="C47" s="16" t="str">
        <f t="shared" si="4"/>
        <v/>
      </c>
      <c r="D47" s="16">
        <f t="shared" si="4"/>
        <v>320</v>
      </c>
      <c r="E47" s="16">
        <f t="shared" si="4"/>
        <v>454</v>
      </c>
      <c r="F47" s="16">
        <f t="shared" si="4"/>
        <v>558</v>
      </c>
      <c r="G47" s="16">
        <f t="shared" si="4"/>
        <v>686</v>
      </c>
      <c r="H47" s="16" t="str">
        <f t="shared" si="4"/>
        <v/>
      </c>
      <c r="I47" s="16">
        <f t="shared" si="4"/>
        <v>320</v>
      </c>
      <c r="J47" s="16">
        <f t="shared" si="4"/>
        <v>454</v>
      </c>
      <c r="K47" s="16">
        <f t="shared" si="4"/>
        <v>558</v>
      </c>
      <c r="L47" s="16">
        <f t="shared" si="4"/>
        <v>686</v>
      </c>
      <c r="M47" s="16" t="str">
        <f t="shared" si="4"/>
        <v/>
      </c>
      <c r="N47" s="16">
        <f t="shared" si="4"/>
        <v>340</v>
      </c>
      <c r="O47" s="16">
        <f t="shared" si="4"/>
        <v>474</v>
      </c>
      <c r="P47" s="16">
        <f t="shared" si="4"/>
        <v>578</v>
      </c>
      <c r="Q47" s="16">
        <f t="shared" si="4"/>
        <v>706</v>
      </c>
      <c r="R47" s="16" t="str">
        <f t="shared" si="4"/>
        <v/>
      </c>
      <c r="S47" s="16" t="str">
        <f t="shared" si="3"/>
        <v/>
      </c>
      <c r="T47" s="16" t="str">
        <f t="shared" si="3"/>
        <v/>
      </c>
      <c r="U47" s="16" t="str">
        <f t="shared" si="3"/>
        <v/>
      </c>
      <c r="V47" s="17" t="str">
        <f t="shared" si="3"/>
        <v/>
      </c>
    </row>
    <row r="48" spans="2:22" ht="20.100000000000001" customHeight="1" x14ac:dyDescent="0.2">
      <c r="B48" s="102">
        <v>32</v>
      </c>
      <c r="C48" s="16" t="str">
        <f t="shared" si="4"/>
        <v/>
      </c>
      <c r="D48" s="16">
        <f t="shared" si="4"/>
        <v>325</v>
      </c>
      <c r="E48" s="16">
        <f t="shared" si="4"/>
        <v>461</v>
      </c>
      <c r="F48" s="16">
        <f t="shared" si="4"/>
        <v>566</v>
      </c>
      <c r="G48" s="16">
        <f t="shared" si="4"/>
        <v>695</v>
      </c>
      <c r="H48" s="16" t="str">
        <f t="shared" si="4"/>
        <v/>
      </c>
      <c r="I48" s="16">
        <f t="shared" si="4"/>
        <v>325</v>
      </c>
      <c r="J48" s="16">
        <f t="shared" si="4"/>
        <v>461</v>
      </c>
      <c r="K48" s="16">
        <f t="shared" si="4"/>
        <v>566</v>
      </c>
      <c r="L48" s="16">
        <f t="shared" si="4"/>
        <v>695</v>
      </c>
      <c r="M48" s="16" t="str">
        <f t="shared" si="4"/>
        <v/>
      </c>
      <c r="N48" s="16">
        <f t="shared" si="4"/>
        <v>345</v>
      </c>
      <c r="O48" s="16">
        <f t="shared" si="4"/>
        <v>481</v>
      </c>
      <c r="P48" s="16">
        <f t="shared" si="4"/>
        <v>586</v>
      </c>
      <c r="Q48" s="16">
        <f t="shared" si="4"/>
        <v>715</v>
      </c>
      <c r="R48" s="16" t="str">
        <f t="shared" si="4"/>
        <v/>
      </c>
      <c r="S48" s="16" t="str">
        <f t="shared" si="3"/>
        <v/>
      </c>
      <c r="T48" s="16" t="str">
        <f t="shared" si="3"/>
        <v/>
      </c>
      <c r="U48" s="16" t="str">
        <f t="shared" si="3"/>
        <v/>
      </c>
      <c r="V48" s="17" t="str">
        <f t="shared" si="3"/>
        <v/>
      </c>
    </row>
    <row r="49" spans="2:22" ht="20.100000000000001" customHeight="1" x14ac:dyDescent="0.2">
      <c r="B49" s="102">
        <v>33</v>
      </c>
      <c r="C49" s="16" t="str">
        <f t="shared" si="4"/>
        <v/>
      </c>
      <c r="D49" s="16">
        <f t="shared" si="4"/>
        <v>330</v>
      </c>
      <c r="E49" s="16">
        <f t="shared" si="4"/>
        <v>468</v>
      </c>
      <c r="F49" s="16">
        <f t="shared" si="4"/>
        <v>574</v>
      </c>
      <c r="G49" s="16">
        <f t="shared" si="4"/>
        <v>704</v>
      </c>
      <c r="H49" s="16" t="str">
        <f t="shared" si="4"/>
        <v/>
      </c>
      <c r="I49" s="16">
        <f t="shared" si="4"/>
        <v>330</v>
      </c>
      <c r="J49" s="16">
        <f t="shared" si="4"/>
        <v>468</v>
      </c>
      <c r="K49" s="16">
        <f t="shared" si="4"/>
        <v>574</v>
      </c>
      <c r="L49" s="16">
        <f t="shared" si="4"/>
        <v>704</v>
      </c>
      <c r="M49" s="16" t="str">
        <f t="shared" si="4"/>
        <v/>
      </c>
      <c r="N49" s="16">
        <f t="shared" si="4"/>
        <v>350</v>
      </c>
      <c r="O49" s="16">
        <f t="shared" si="4"/>
        <v>488</v>
      </c>
      <c r="P49" s="16">
        <f t="shared" si="4"/>
        <v>594</v>
      </c>
      <c r="Q49" s="16">
        <f t="shared" si="4"/>
        <v>724</v>
      </c>
      <c r="R49" s="16" t="str">
        <f t="shared" si="4"/>
        <v/>
      </c>
      <c r="S49" s="16" t="str">
        <f t="shared" si="3"/>
        <v/>
      </c>
      <c r="T49" s="16" t="str">
        <f t="shared" si="3"/>
        <v/>
      </c>
      <c r="U49" s="16" t="str">
        <f t="shared" si="3"/>
        <v/>
      </c>
      <c r="V49" s="17" t="str">
        <f t="shared" si="3"/>
        <v/>
      </c>
    </row>
    <row r="50" spans="2:22" ht="20.100000000000001" customHeight="1" x14ac:dyDescent="0.2">
      <c r="B50" s="102">
        <v>34</v>
      </c>
      <c r="C50" s="16" t="str">
        <f t="shared" si="4"/>
        <v/>
      </c>
      <c r="D50" s="16">
        <f t="shared" si="4"/>
        <v>335</v>
      </c>
      <c r="E50" s="16">
        <f t="shared" si="4"/>
        <v>475</v>
      </c>
      <c r="F50" s="16">
        <f t="shared" si="4"/>
        <v>582</v>
      </c>
      <c r="G50" s="16">
        <f t="shared" si="4"/>
        <v>713</v>
      </c>
      <c r="H50" s="16" t="str">
        <f t="shared" si="4"/>
        <v/>
      </c>
      <c r="I50" s="16">
        <f t="shared" si="4"/>
        <v>335</v>
      </c>
      <c r="J50" s="16">
        <f t="shared" si="4"/>
        <v>475</v>
      </c>
      <c r="K50" s="16">
        <f t="shared" si="4"/>
        <v>582</v>
      </c>
      <c r="L50" s="16">
        <f t="shared" si="4"/>
        <v>713</v>
      </c>
      <c r="M50" s="16" t="str">
        <f t="shared" si="4"/>
        <v/>
      </c>
      <c r="N50" s="16">
        <f t="shared" si="4"/>
        <v>355</v>
      </c>
      <c r="O50" s="16">
        <f t="shared" si="4"/>
        <v>495</v>
      </c>
      <c r="P50" s="16">
        <f t="shared" si="4"/>
        <v>602</v>
      </c>
      <c r="Q50" s="16">
        <f t="shared" si="4"/>
        <v>733</v>
      </c>
      <c r="R50" s="16" t="str">
        <f t="shared" si="4"/>
        <v/>
      </c>
      <c r="S50" s="16" t="str">
        <f t="shared" si="3"/>
        <v/>
      </c>
      <c r="T50" s="16" t="str">
        <f t="shared" si="3"/>
        <v/>
      </c>
      <c r="U50" s="16" t="str">
        <f t="shared" si="3"/>
        <v/>
      </c>
      <c r="V50" s="17" t="str">
        <f t="shared" si="3"/>
        <v/>
      </c>
    </row>
    <row r="51" spans="2:22" ht="20.100000000000001" customHeight="1" x14ac:dyDescent="0.2">
      <c r="B51" s="102">
        <v>35</v>
      </c>
      <c r="C51" s="16" t="str">
        <f t="shared" si="4"/>
        <v/>
      </c>
      <c r="D51" s="16">
        <f t="shared" si="4"/>
        <v>340</v>
      </c>
      <c r="E51" s="16">
        <f t="shared" si="4"/>
        <v>482</v>
      </c>
      <c r="F51" s="16">
        <f t="shared" si="4"/>
        <v>590</v>
      </c>
      <c r="G51" s="16">
        <f t="shared" si="4"/>
        <v>722</v>
      </c>
      <c r="H51" s="16" t="str">
        <f t="shared" si="4"/>
        <v/>
      </c>
      <c r="I51" s="16">
        <f t="shared" si="4"/>
        <v>340</v>
      </c>
      <c r="J51" s="16">
        <f t="shared" si="4"/>
        <v>482</v>
      </c>
      <c r="K51" s="16">
        <f t="shared" si="4"/>
        <v>590</v>
      </c>
      <c r="L51" s="16">
        <f t="shared" si="4"/>
        <v>722</v>
      </c>
      <c r="M51" s="16" t="str">
        <f t="shared" si="4"/>
        <v/>
      </c>
      <c r="N51" s="16">
        <f t="shared" si="4"/>
        <v>360</v>
      </c>
      <c r="O51" s="16">
        <f t="shared" si="4"/>
        <v>502</v>
      </c>
      <c r="P51" s="16">
        <f t="shared" si="4"/>
        <v>610</v>
      </c>
      <c r="Q51" s="16">
        <f t="shared" si="4"/>
        <v>742</v>
      </c>
      <c r="R51" s="16" t="str">
        <f t="shared" si="4"/>
        <v/>
      </c>
      <c r="S51" s="16" t="str">
        <f t="shared" si="3"/>
        <v/>
      </c>
      <c r="T51" s="16" t="str">
        <f t="shared" si="3"/>
        <v/>
      </c>
      <c r="U51" s="16" t="str">
        <f t="shared" si="3"/>
        <v/>
      </c>
      <c r="V51" s="17" t="str">
        <f t="shared" si="3"/>
        <v/>
      </c>
    </row>
    <row r="52" spans="2:22" ht="20.100000000000001" customHeight="1" x14ac:dyDescent="0.2">
      <c r="B52" s="102">
        <v>36</v>
      </c>
      <c r="C52" s="16" t="str">
        <f t="shared" si="4"/>
        <v/>
      </c>
      <c r="D52" s="16">
        <f t="shared" si="4"/>
        <v>345</v>
      </c>
      <c r="E52" s="16">
        <f t="shared" si="4"/>
        <v>489</v>
      </c>
      <c r="F52" s="16">
        <f t="shared" si="4"/>
        <v>598</v>
      </c>
      <c r="G52" s="16">
        <f t="shared" si="4"/>
        <v>731</v>
      </c>
      <c r="H52" s="16" t="str">
        <f t="shared" si="4"/>
        <v/>
      </c>
      <c r="I52" s="16">
        <f t="shared" si="4"/>
        <v>345</v>
      </c>
      <c r="J52" s="16">
        <f t="shared" si="4"/>
        <v>489</v>
      </c>
      <c r="K52" s="16">
        <f t="shared" si="4"/>
        <v>598</v>
      </c>
      <c r="L52" s="16">
        <f t="shared" si="4"/>
        <v>731</v>
      </c>
      <c r="M52" s="16" t="str">
        <f t="shared" si="4"/>
        <v/>
      </c>
      <c r="N52" s="16">
        <f t="shared" si="4"/>
        <v>365</v>
      </c>
      <c r="O52" s="16">
        <f t="shared" si="4"/>
        <v>509</v>
      </c>
      <c r="P52" s="16">
        <f t="shared" si="4"/>
        <v>618</v>
      </c>
      <c r="Q52" s="16">
        <f t="shared" si="4"/>
        <v>751</v>
      </c>
      <c r="R52" s="16" t="str">
        <f t="shared" si="4"/>
        <v/>
      </c>
      <c r="S52" s="16" t="str">
        <f t="shared" si="3"/>
        <v/>
      </c>
      <c r="T52" s="16" t="str">
        <f t="shared" si="3"/>
        <v/>
      </c>
      <c r="U52" s="16" t="str">
        <f t="shared" si="3"/>
        <v/>
      </c>
      <c r="V52" s="17" t="str">
        <f t="shared" si="3"/>
        <v/>
      </c>
    </row>
    <row r="53" spans="2:22" ht="20.100000000000001" customHeight="1" x14ac:dyDescent="0.2">
      <c r="B53" s="102">
        <v>37</v>
      </c>
      <c r="C53" s="16" t="str">
        <f t="shared" si="4"/>
        <v/>
      </c>
      <c r="D53" s="16">
        <f t="shared" si="4"/>
        <v>350</v>
      </c>
      <c r="E53" s="16">
        <f t="shared" si="4"/>
        <v>496</v>
      </c>
      <c r="F53" s="16">
        <f t="shared" si="4"/>
        <v>606</v>
      </c>
      <c r="G53" s="16">
        <f t="shared" si="4"/>
        <v>740</v>
      </c>
      <c r="H53" s="16" t="str">
        <f t="shared" si="4"/>
        <v/>
      </c>
      <c r="I53" s="16">
        <f t="shared" si="4"/>
        <v>350</v>
      </c>
      <c r="J53" s="16">
        <f t="shared" si="4"/>
        <v>496</v>
      </c>
      <c r="K53" s="16">
        <f t="shared" si="4"/>
        <v>606</v>
      </c>
      <c r="L53" s="16">
        <f t="shared" si="4"/>
        <v>740</v>
      </c>
      <c r="M53" s="16" t="str">
        <f t="shared" si="4"/>
        <v/>
      </c>
      <c r="N53" s="16">
        <f t="shared" si="4"/>
        <v>370</v>
      </c>
      <c r="O53" s="16">
        <f t="shared" si="4"/>
        <v>516</v>
      </c>
      <c r="P53" s="16">
        <f t="shared" si="4"/>
        <v>626</v>
      </c>
      <c r="Q53" s="16">
        <f t="shared" si="4"/>
        <v>760</v>
      </c>
      <c r="R53" s="16" t="str">
        <f t="shared" si="4"/>
        <v/>
      </c>
      <c r="S53" s="16" t="str">
        <f t="shared" si="3"/>
        <v/>
      </c>
      <c r="T53" s="16" t="str">
        <f t="shared" si="3"/>
        <v/>
      </c>
      <c r="U53" s="16" t="str">
        <f t="shared" si="3"/>
        <v/>
      </c>
      <c r="V53" s="17" t="str">
        <f t="shared" si="3"/>
        <v/>
      </c>
    </row>
    <row r="54" spans="2:22" ht="20.100000000000001" customHeight="1" x14ac:dyDescent="0.2">
      <c r="B54" s="102">
        <v>38</v>
      </c>
      <c r="C54" s="16" t="str">
        <f t="shared" si="4"/>
        <v/>
      </c>
      <c r="D54" s="16">
        <f t="shared" si="4"/>
        <v>355</v>
      </c>
      <c r="E54" s="16">
        <f t="shared" si="4"/>
        <v>503</v>
      </c>
      <c r="F54" s="16">
        <f t="shared" si="4"/>
        <v>614</v>
      </c>
      <c r="G54" s="16">
        <f t="shared" si="4"/>
        <v>749</v>
      </c>
      <c r="H54" s="16" t="str">
        <f t="shared" si="4"/>
        <v/>
      </c>
      <c r="I54" s="16">
        <f t="shared" si="4"/>
        <v>355</v>
      </c>
      <c r="J54" s="16">
        <f t="shared" si="4"/>
        <v>503</v>
      </c>
      <c r="K54" s="16">
        <f t="shared" si="4"/>
        <v>614</v>
      </c>
      <c r="L54" s="16">
        <f t="shared" si="4"/>
        <v>749</v>
      </c>
      <c r="M54" s="16" t="str">
        <f t="shared" si="4"/>
        <v/>
      </c>
      <c r="N54" s="16">
        <f t="shared" si="4"/>
        <v>375</v>
      </c>
      <c r="O54" s="16">
        <f t="shared" si="4"/>
        <v>523</v>
      </c>
      <c r="P54" s="16">
        <f t="shared" si="4"/>
        <v>634</v>
      </c>
      <c r="Q54" s="16">
        <f t="shared" si="4"/>
        <v>769</v>
      </c>
      <c r="R54" s="16" t="str">
        <f t="shared" si="4"/>
        <v/>
      </c>
      <c r="S54" s="16" t="str">
        <f t="shared" si="3"/>
        <v/>
      </c>
      <c r="T54" s="16" t="str">
        <f t="shared" si="3"/>
        <v/>
      </c>
      <c r="U54" s="16" t="str">
        <f t="shared" si="3"/>
        <v/>
      </c>
      <c r="V54" s="17" t="str">
        <f t="shared" si="3"/>
        <v/>
      </c>
    </row>
    <row r="55" spans="2:22" ht="20.100000000000001" customHeight="1" x14ac:dyDescent="0.2">
      <c r="B55" s="102">
        <v>39</v>
      </c>
      <c r="C55" s="16" t="str">
        <f t="shared" si="4"/>
        <v/>
      </c>
      <c r="D55" s="16">
        <f t="shared" si="4"/>
        <v>360</v>
      </c>
      <c r="E55" s="16">
        <f t="shared" si="4"/>
        <v>510</v>
      </c>
      <c r="F55" s="16">
        <f t="shared" si="4"/>
        <v>622</v>
      </c>
      <c r="G55" s="16">
        <f t="shared" si="4"/>
        <v>758</v>
      </c>
      <c r="H55" s="16" t="str">
        <f t="shared" si="4"/>
        <v/>
      </c>
      <c r="I55" s="16">
        <f t="shared" si="4"/>
        <v>360</v>
      </c>
      <c r="J55" s="16">
        <f t="shared" si="4"/>
        <v>510</v>
      </c>
      <c r="K55" s="16">
        <f t="shared" si="4"/>
        <v>622</v>
      </c>
      <c r="L55" s="16">
        <f t="shared" si="4"/>
        <v>758</v>
      </c>
      <c r="M55" s="16" t="str">
        <f t="shared" si="4"/>
        <v/>
      </c>
      <c r="N55" s="16">
        <f t="shared" si="4"/>
        <v>380</v>
      </c>
      <c r="O55" s="16">
        <f t="shared" si="4"/>
        <v>530</v>
      </c>
      <c r="P55" s="16">
        <f t="shared" si="4"/>
        <v>642</v>
      </c>
      <c r="Q55" s="16">
        <f t="shared" si="4"/>
        <v>778</v>
      </c>
      <c r="R55" s="16" t="str">
        <f t="shared" si="4"/>
        <v/>
      </c>
      <c r="S55" s="16" t="str">
        <f t="shared" si="3"/>
        <v/>
      </c>
      <c r="T55" s="16" t="str">
        <f t="shared" si="3"/>
        <v/>
      </c>
      <c r="U55" s="16" t="str">
        <f t="shared" si="3"/>
        <v/>
      </c>
      <c r="V55" s="17" t="str">
        <f t="shared" si="3"/>
        <v/>
      </c>
    </row>
    <row r="56" spans="2:22" ht="20.100000000000001" customHeight="1" x14ac:dyDescent="0.2">
      <c r="B56" s="102">
        <v>40</v>
      </c>
      <c r="C56" s="16" t="str">
        <f t="shared" si="4"/>
        <v/>
      </c>
      <c r="D56" s="16">
        <f t="shared" si="4"/>
        <v>365</v>
      </c>
      <c r="E56" s="16">
        <f t="shared" si="4"/>
        <v>517</v>
      </c>
      <c r="F56" s="16">
        <f t="shared" si="4"/>
        <v>630</v>
      </c>
      <c r="G56" s="16">
        <f t="shared" si="4"/>
        <v>767</v>
      </c>
      <c r="H56" s="16" t="str">
        <f t="shared" si="4"/>
        <v/>
      </c>
      <c r="I56" s="16">
        <f t="shared" si="4"/>
        <v>365</v>
      </c>
      <c r="J56" s="16">
        <f t="shared" si="4"/>
        <v>517</v>
      </c>
      <c r="K56" s="16">
        <f t="shared" si="4"/>
        <v>630</v>
      </c>
      <c r="L56" s="16">
        <f t="shared" si="4"/>
        <v>767</v>
      </c>
      <c r="M56" s="16" t="str">
        <f t="shared" si="4"/>
        <v/>
      </c>
      <c r="N56" s="16">
        <f t="shared" si="4"/>
        <v>385</v>
      </c>
      <c r="O56" s="16">
        <f t="shared" si="4"/>
        <v>537</v>
      </c>
      <c r="P56" s="16">
        <f t="shared" si="4"/>
        <v>650</v>
      </c>
      <c r="Q56" s="16">
        <f t="shared" si="4"/>
        <v>787</v>
      </c>
      <c r="R56" s="16" t="str">
        <f t="shared" si="4"/>
        <v/>
      </c>
      <c r="S56" s="16" t="str">
        <f t="shared" si="3"/>
        <v/>
      </c>
      <c r="T56" s="16" t="str">
        <f t="shared" si="3"/>
        <v/>
      </c>
      <c r="U56" s="16" t="str">
        <f t="shared" si="3"/>
        <v/>
      </c>
      <c r="V56" s="17" t="str">
        <f t="shared" si="3"/>
        <v/>
      </c>
    </row>
    <row r="57" spans="2:22" ht="20.100000000000001" customHeight="1" x14ac:dyDescent="0.2">
      <c r="B57" s="102">
        <v>41</v>
      </c>
      <c r="C57" s="57" t="str">
        <f t="shared" si="4"/>
        <v/>
      </c>
      <c r="D57" s="57">
        <f t="shared" si="4"/>
        <v>370</v>
      </c>
      <c r="E57" s="57">
        <f t="shared" si="4"/>
        <v>524</v>
      </c>
      <c r="F57" s="57">
        <f t="shared" si="4"/>
        <v>638</v>
      </c>
      <c r="G57" s="57">
        <f t="shared" si="4"/>
        <v>776</v>
      </c>
      <c r="H57" s="57" t="str">
        <f t="shared" si="4"/>
        <v/>
      </c>
      <c r="I57" s="57">
        <f t="shared" si="4"/>
        <v>370</v>
      </c>
      <c r="J57" s="57">
        <f t="shared" si="4"/>
        <v>524</v>
      </c>
      <c r="K57" s="57">
        <f t="shared" si="4"/>
        <v>638</v>
      </c>
      <c r="L57" s="57">
        <f t="shared" si="4"/>
        <v>776</v>
      </c>
      <c r="M57" s="57" t="str">
        <f t="shared" si="4"/>
        <v/>
      </c>
      <c r="N57" s="57">
        <f t="shared" si="4"/>
        <v>390</v>
      </c>
      <c r="O57" s="57">
        <f t="shared" si="4"/>
        <v>544</v>
      </c>
      <c r="P57" s="57">
        <f t="shared" si="4"/>
        <v>658</v>
      </c>
      <c r="Q57" s="57">
        <f t="shared" si="4"/>
        <v>796</v>
      </c>
      <c r="R57" s="57" t="str">
        <f t="shared" si="4"/>
        <v/>
      </c>
      <c r="S57" s="57" t="str">
        <f t="shared" si="3"/>
        <v/>
      </c>
      <c r="T57" s="57" t="str">
        <f t="shared" si="3"/>
        <v/>
      </c>
      <c r="U57" s="57" t="str">
        <f t="shared" si="3"/>
        <v/>
      </c>
      <c r="V57" s="58" t="str">
        <f t="shared" si="3"/>
        <v/>
      </c>
    </row>
    <row r="58" spans="2:22" ht="20.100000000000001" customHeight="1" x14ac:dyDescent="0.2">
      <c r="B58" s="102">
        <v>42</v>
      </c>
      <c r="C58" s="57" t="str">
        <f t="shared" si="4"/>
        <v/>
      </c>
      <c r="D58" s="57">
        <f t="shared" si="4"/>
        <v>375</v>
      </c>
      <c r="E58" s="57">
        <f t="shared" si="4"/>
        <v>531</v>
      </c>
      <c r="F58" s="57">
        <f t="shared" si="4"/>
        <v>646</v>
      </c>
      <c r="G58" s="57">
        <f t="shared" si="4"/>
        <v>785</v>
      </c>
      <c r="H58" s="57" t="str">
        <f t="shared" si="4"/>
        <v/>
      </c>
      <c r="I58" s="57">
        <f t="shared" si="4"/>
        <v>375</v>
      </c>
      <c r="J58" s="57">
        <f t="shared" si="4"/>
        <v>531</v>
      </c>
      <c r="K58" s="57">
        <f t="shared" si="4"/>
        <v>646</v>
      </c>
      <c r="L58" s="57">
        <f t="shared" si="4"/>
        <v>785</v>
      </c>
      <c r="M58" s="57" t="str">
        <f t="shared" si="4"/>
        <v/>
      </c>
      <c r="N58" s="57">
        <f t="shared" si="4"/>
        <v>395</v>
      </c>
      <c r="O58" s="57">
        <f t="shared" si="4"/>
        <v>551</v>
      </c>
      <c r="P58" s="57">
        <f t="shared" si="4"/>
        <v>666</v>
      </c>
      <c r="Q58" s="57">
        <f t="shared" si="4"/>
        <v>805</v>
      </c>
      <c r="R58" s="57" t="str">
        <f t="shared" si="4"/>
        <v/>
      </c>
      <c r="S58" s="57" t="str">
        <f t="shared" si="3"/>
        <v/>
      </c>
      <c r="T58" s="57" t="str">
        <f t="shared" si="3"/>
        <v/>
      </c>
      <c r="U58" s="57" t="str">
        <f t="shared" si="3"/>
        <v/>
      </c>
      <c r="V58" s="58" t="str">
        <f t="shared" si="3"/>
        <v/>
      </c>
    </row>
    <row r="59" spans="2:22" ht="20.100000000000001" customHeight="1" x14ac:dyDescent="0.2">
      <c r="B59" s="102">
        <v>43</v>
      </c>
      <c r="C59" s="57" t="str">
        <f t="shared" si="4"/>
        <v/>
      </c>
      <c r="D59" s="57">
        <f t="shared" si="4"/>
        <v>380</v>
      </c>
      <c r="E59" s="57">
        <f t="shared" si="4"/>
        <v>538</v>
      </c>
      <c r="F59" s="57">
        <f t="shared" si="4"/>
        <v>654</v>
      </c>
      <c r="G59" s="57">
        <f t="shared" si="4"/>
        <v>794</v>
      </c>
      <c r="H59" s="57" t="str">
        <f t="shared" si="4"/>
        <v/>
      </c>
      <c r="I59" s="57">
        <f t="shared" si="4"/>
        <v>380</v>
      </c>
      <c r="J59" s="57">
        <f t="shared" si="4"/>
        <v>538</v>
      </c>
      <c r="K59" s="57">
        <f t="shared" si="4"/>
        <v>654</v>
      </c>
      <c r="L59" s="57">
        <f t="shared" si="4"/>
        <v>794</v>
      </c>
      <c r="M59" s="57" t="str">
        <f t="shared" si="4"/>
        <v/>
      </c>
      <c r="N59" s="57">
        <f t="shared" si="4"/>
        <v>400</v>
      </c>
      <c r="O59" s="57">
        <f t="shared" si="4"/>
        <v>558</v>
      </c>
      <c r="P59" s="57">
        <f t="shared" si="4"/>
        <v>674</v>
      </c>
      <c r="Q59" s="57">
        <f t="shared" si="4"/>
        <v>814</v>
      </c>
      <c r="R59" s="57" t="str">
        <f t="shared" si="4"/>
        <v/>
      </c>
      <c r="S59" s="57" t="str">
        <f t="shared" si="3"/>
        <v/>
      </c>
      <c r="T59" s="57" t="str">
        <f t="shared" si="3"/>
        <v/>
      </c>
      <c r="U59" s="57" t="str">
        <f t="shared" si="3"/>
        <v/>
      </c>
      <c r="V59" s="58" t="str">
        <f t="shared" si="3"/>
        <v/>
      </c>
    </row>
    <row r="60" spans="2:22" ht="20.100000000000001" customHeight="1" x14ac:dyDescent="0.2">
      <c r="B60" s="102">
        <v>44</v>
      </c>
      <c r="C60" s="57" t="str">
        <f t="shared" si="4"/>
        <v/>
      </c>
      <c r="D60" s="57">
        <f t="shared" si="4"/>
        <v>385</v>
      </c>
      <c r="E60" s="57">
        <f t="shared" si="4"/>
        <v>545</v>
      </c>
      <c r="F60" s="57">
        <f t="shared" si="4"/>
        <v>662</v>
      </c>
      <c r="G60" s="57">
        <f t="shared" si="4"/>
        <v>803</v>
      </c>
      <c r="H60" s="57" t="str">
        <f t="shared" si="4"/>
        <v/>
      </c>
      <c r="I60" s="57">
        <f t="shared" si="4"/>
        <v>385</v>
      </c>
      <c r="J60" s="57">
        <f t="shared" si="4"/>
        <v>545</v>
      </c>
      <c r="K60" s="57">
        <f t="shared" si="4"/>
        <v>662</v>
      </c>
      <c r="L60" s="57">
        <f t="shared" si="4"/>
        <v>803</v>
      </c>
      <c r="M60" s="57" t="str">
        <f t="shared" si="4"/>
        <v/>
      </c>
      <c r="N60" s="57">
        <f t="shared" si="4"/>
        <v>405</v>
      </c>
      <c r="O60" s="57">
        <f t="shared" si="4"/>
        <v>565</v>
      </c>
      <c r="P60" s="57">
        <f t="shared" si="4"/>
        <v>682</v>
      </c>
      <c r="Q60" s="57">
        <f t="shared" si="4"/>
        <v>823</v>
      </c>
      <c r="R60" s="57" t="str">
        <f t="shared" si="4"/>
        <v/>
      </c>
      <c r="S60" s="57" t="str">
        <f t="shared" si="3"/>
        <v/>
      </c>
      <c r="T60" s="57" t="str">
        <f t="shared" si="3"/>
        <v/>
      </c>
      <c r="U60" s="57" t="str">
        <f t="shared" si="3"/>
        <v/>
      </c>
      <c r="V60" s="58" t="str">
        <f t="shared" si="3"/>
        <v/>
      </c>
    </row>
    <row r="61" spans="2:22" ht="20.100000000000001" customHeight="1" x14ac:dyDescent="0.2">
      <c r="B61" s="102">
        <v>45</v>
      </c>
      <c r="C61" s="57" t="str">
        <f t="shared" si="4"/>
        <v/>
      </c>
      <c r="D61" s="57">
        <f t="shared" si="4"/>
        <v>390</v>
      </c>
      <c r="E61" s="57">
        <f t="shared" si="4"/>
        <v>552</v>
      </c>
      <c r="F61" s="57">
        <f t="shared" si="4"/>
        <v>670</v>
      </c>
      <c r="G61" s="57">
        <f t="shared" si="4"/>
        <v>812</v>
      </c>
      <c r="H61" s="57" t="str">
        <f t="shared" si="4"/>
        <v/>
      </c>
      <c r="I61" s="57">
        <f t="shared" si="4"/>
        <v>390</v>
      </c>
      <c r="J61" s="57">
        <f t="shared" si="4"/>
        <v>552</v>
      </c>
      <c r="K61" s="57">
        <f t="shared" si="4"/>
        <v>670</v>
      </c>
      <c r="L61" s="57">
        <f t="shared" si="4"/>
        <v>812</v>
      </c>
      <c r="M61" s="57" t="str">
        <f t="shared" si="4"/>
        <v/>
      </c>
      <c r="N61" s="57">
        <f t="shared" si="4"/>
        <v>410</v>
      </c>
      <c r="O61" s="57">
        <f t="shared" si="4"/>
        <v>572</v>
      </c>
      <c r="P61" s="57">
        <f t="shared" si="4"/>
        <v>690</v>
      </c>
      <c r="Q61" s="57">
        <f t="shared" si="4"/>
        <v>832</v>
      </c>
      <c r="R61" s="57" t="str">
        <f t="shared" ref="R61:V76" si="5">IF(R$10="","",IF($B61=1,R$10,IF($B61&lt;=R$13*$M$4+1,R60+R$12,IF($B61&lt;=R$16*$M$4+1,R60+R$15,""))))</f>
        <v/>
      </c>
      <c r="S61" s="57" t="str">
        <f t="shared" si="5"/>
        <v/>
      </c>
      <c r="T61" s="57" t="str">
        <f t="shared" si="5"/>
        <v/>
      </c>
      <c r="U61" s="57" t="str">
        <f t="shared" si="5"/>
        <v/>
      </c>
      <c r="V61" s="58" t="str">
        <f t="shared" si="5"/>
        <v/>
      </c>
    </row>
    <row r="62" spans="2:22" ht="20.100000000000001" customHeight="1" x14ac:dyDescent="0.2">
      <c r="B62" s="102">
        <v>46</v>
      </c>
      <c r="C62" s="57" t="str">
        <f t="shared" ref="C62:R77" si="6">IF(C$10="","",IF($B62=1,C$10,IF($B62&lt;=C$13*$M$4+1,C61+C$12,IF($B62&lt;=C$16*$M$4+1,C61+C$15,""))))</f>
        <v/>
      </c>
      <c r="D62" s="57">
        <f t="shared" si="6"/>
        <v>395</v>
      </c>
      <c r="E62" s="57">
        <f t="shared" si="6"/>
        <v>559</v>
      </c>
      <c r="F62" s="57">
        <f t="shared" si="6"/>
        <v>678</v>
      </c>
      <c r="G62" s="57">
        <f t="shared" si="6"/>
        <v>821</v>
      </c>
      <c r="H62" s="57" t="str">
        <f t="shared" si="6"/>
        <v/>
      </c>
      <c r="I62" s="57">
        <f t="shared" si="6"/>
        <v>395</v>
      </c>
      <c r="J62" s="57">
        <f t="shared" si="6"/>
        <v>559</v>
      </c>
      <c r="K62" s="57">
        <f t="shared" si="6"/>
        <v>678</v>
      </c>
      <c r="L62" s="57">
        <f t="shared" si="6"/>
        <v>821</v>
      </c>
      <c r="M62" s="57" t="str">
        <f t="shared" si="6"/>
        <v/>
      </c>
      <c r="N62" s="57">
        <f t="shared" si="6"/>
        <v>415</v>
      </c>
      <c r="O62" s="57">
        <f t="shared" si="6"/>
        <v>579</v>
      </c>
      <c r="P62" s="57">
        <f t="shared" si="6"/>
        <v>698</v>
      </c>
      <c r="Q62" s="57">
        <f t="shared" si="6"/>
        <v>841</v>
      </c>
      <c r="R62" s="57" t="str">
        <f t="shared" si="5"/>
        <v/>
      </c>
      <c r="S62" s="57" t="str">
        <f t="shared" si="5"/>
        <v/>
      </c>
      <c r="T62" s="57" t="str">
        <f t="shared" si="5"/>
        <v/>
      </c>
      <c r="U62" s="57" t="str">
        <f t="shared" si="5"/>
        <v/>
      </c>
      <c r="V62" s="58" t="str">
        <f t="shared" si="5"/>
        <v/>
      </c>
    </row>
    <row r="63" spans="2:22" ht="20.100000000000001" customHeight="1" x14ac:dyDescent="0.2">
      <c r="B63" s="102">
        <v>47</v>
      </c>
      <c r="C63" s="57" t="str">
        <f t="shared" si="6"/>
        <v/>
      </c>
      <c r="D63" s="57">
        <f t="shared" si="6"/>
        <v>400</v>
      </c>
      <c r="E63" s="57">
        <f t="shared" si="6"/>
        <v>566</v>
      </c>
      <c r="F63" s="57">
        <f t="shared" si="6"/>
        <v>686</v>
      </c>
      <c r="G63" s="57">
        <f t="shared" si="6"/>
        <v>830</v>
      </c>
      <c r="H63" s="57" t="str">
        <f t="shared" si="6"/>
        <v/>
      </c>
      <c r="I63" s="57">
        <f t="shared" si="6"/>
        <v>400</v>
      </c>
      <c r="J63" s="57">
        <f t="shared" si="6"/>
        <v>566</v>
      </c>
      <c r="K63" s="57">
        <f t="shared" si="6"/>
        <v>686</v>
      </c>
      <c r="L63" s="57">
        <f t="shared" si="6"/>
        <v>830</v>
      </c>
      <c r="M63" s="57" t="str">
        <f t="shared" si="6"/>
        <v/>
      </c>
      <c r="N63" s="57">
        <f t="shared" si="6"/>
        <v>420</v>
      </c>
      <c r="O63" s="57">
        <f t="shared" si="6"/>
        <v>586</v>
      </c>
      <c r="P63" s="57">
        <f t="shared" si="6"/>
        <v>706</v>
      </c>
      <c r="Q63" s="57">
        <f t="shared" si="6"/>
        <v>850</v>
      </c>
      <c r="R63" s="57" t="str">
        <f t="shared" si="5"/>
        <v/>
      </c>
      <c r="S63" s="57" t="str">
        <f t="shared" si="5"/>
        <v/>
      </c>
      <c r="T63" s="57" t="str">
        <f t="shared" si="5"/>
        <v/>
      </c>
      <c r="U63" s="57" t="str">
        <f t="shared" si="5"/>
        <v/>
      </c>
      <c r="V63" s="58" t="str">
        <f t="shared" si="5"/>
        <v/>
      </c>
    </row>
    <row r="64" spans="2:22" ht="20.100000000000001" customHeight="1" x14ac:dyDescent="0.2">
      <c r="B64" s="102">
        <v>48</v>
      </c>
      <c r="C64" s="57" t="str">
        <f t="shared" si="6"/>
        <v/>
      </c>
      <c r="D64" s="57">
        <f t="shared" si="6"/>
        <v>405</v>
      </c>
      <c r="E64" s="57">
        <f t="shared" si="6"/>
        <v>573</v>
      </c>
      <c r="F64" s="57">
        <f t="shared" si="6"/>
        <v>694</v>
      </c>
      <c r="G64" s="57">
        <f t="shared" si="6"/>
        <v>839</v>
      </c>
      <c r="H64" s="57" t="str">
        <f t="shared" si="6"/>
        <v/>
      </c>
      <c r="I64" s="57">
        <f t="shared" si="6"/>
        <v>405</v>
      </c>
      <c r="J64" s="57">
        <f t="shared" si="6"/>
        <v>573</v>
      </c>
      <c r="K64" s="57">
        <f t="shared" si="6"/>
        <v>694</v>
      </c>
      <c r="L64" s="57">
        <f t="shared" si="6"/>
        <v>839</v>
      </c>
      <c r="M64" s="57" t="str">
        <f t="shared" si="6"/>
        <v/>
      </c>
      <c r="N64" s="57">
        <f t="shared" si="6"/>
        <v>425</v>
      </c>
      <c r="O64" s="57">
        <f t="shared" si="6"/>
        <v>593</v>
      </c>
      <c r="P64" s="57">
        <f t="shared" si="6"/>
        <v>714</v>
      </c>
      <c r="Q64" s="57">
        <f t="shared" si="6"/>
        <v>859</v>
      </c>
      <c r="R64" s="57" t="str">
        <f t="shared" si="5"/>
        <v/>
      </c>
      <c r="S64" s="57" t="str">
        <f t="shared" si="5"/>
        <v/>
      </c>
      <c r="T64" s="57" t="str">
        <f t="shared" si="5"/>
        <v/>
      </c>
      <c r="U64" s="57" t="str">
        <f t="shared" si="5"/>
        <v/>
      </c>
      <c r="V64" s="58" t="str">
        <f t="shared" si="5"/>
        <v/>
      </c>
    </row>
    <row r="65" spans="2:22" ht="20.100000000000001" customHeight="1" x14ac:dyDescent="0.2">
      <c r="B65" s="102">
        <v>49</v>
      </c>
      <c r="C65" s="57" t="str">
        <f t="shared" si="6"/>
        <v/>
      </c>
      <c r="D65" s="57">
        <f t="shared" si="6"/>
        <v>410</v>
      </c>
      <c r="E65" s="57">
        <f t="shared" si="6"/>
        <v>580</v>
      </c>
      <c r="F65" s="57">
        <f t="shared" si="6"/>
        <v>702</v>
      </c>
      <c r="G65" s="57">
        <f t="shared" si="6"/>
        <v>848</v>
      </c>
      <c r="H65" s="57" t="str">
        <f t="shared" si="6"/>
        <v/>
      </c>
      <c r="I65" s="57">
        <f t="shared" si="6"/>
        <v>410</v>
      </c>
      <c r="J65" s="57">
        <f t="shared" si="6"/>
        <v>580</v>
      </c>
      <c r="K65" s="57">
        <f t="shared" si="6"/>
        <v>702</v>
      </c>
      <c r="L65" s="57">
        <f t="shared" si="6"/>
        <v>848</v>
      </c>
      <c r="M65" s="57" t="str">
        <f t="shared" si="6"/>
        <v/>
      </c>
      <c r="N65" s="57">
        <f t="shared" si="6"/>
        <v>430</v>
      </c>
      <c r="O65" s="57">
        <f t="shared" si="6"/>
        <v>600</v>
      </c>
      <c r="P65" s="57">
        <f t="shared" si="6"/>
        <v>722</v>
      </c>
      <c r="Q65" s="57">
        <f t="shared" si="6"/>
        <v>868</v>
      </c>
      <c r="R65" s="57" t="str">
        <f t="shared" si="5"/>
        <v/>
      </c>
      <c r="S65" s="57" t="str">
        <f t="shared" si="5"/>
        <v/>
      </c>
      <c r="T65" s="57" t="str">
        <f t="shared" si="5"/>
        <v/>
      </c>
      <c r="U65" s="57" t="str">
        <f t="shared" si="5"/>
        <v/>
      </c>
      <c r="V65" s="58" t="str">
        <f t="shared" si="5"/>
        <v/>
      </c>
    </row>
    <row r="66" spans="2:22" ht="20.100000000000001" customHeight="1" x14ac:dyDescent="0.2">
      <c r="B66" s="102">
        <v>50</v>
      </c>
      <c r="C66" s="57" t="str">
        <f t="shared" si="6"/>
        <v/>
      </c>
      <c r="D66" s="57" t="str">
        <f t="shared" si="6"/>
        <v/>
      </c>
      <c r="E66" s="57" t="str">
        <f t="shared" si="6"/>
        <v/>
      </c>
      <c r="F66" s="57" t="str">
        <f t="shared" si="6"/>
        <v/>
      </c>
      <c r="G66" s="57" t="str">
        <f t="shared" si="6"/>
        <v/>
      </c>
      <c r="H66" s="57" t="str">
        <f t="shared" si="6"/>
        <v/>
      </c>
      <c r="I66" s="57" t="str">
        <f t="shared" si="6"/>
        <v/>
      </c>
      <c r="J66" s="57" t="str">
        <f t="shared" si="6"/>
        <v/>
      </c>
      <c r="K66" s="57" t="str">
        <f t="shared" si="6"/>
        <v/>
      </c>
      <c r="L66" s="57" t="str">
        <f t="shared" si="6"/>
        <v/>
      </c>
      <c r="M66" s="57" t="str">
        <f t="shared" si="6"/>
        <v/>
      </c>
      <c r="N66" s="57" t="str">
        <f t="shared" si="6"/>
        <v/>
      </c>
      <c r="O66" s="57" t="str">
        <f t="shared" si="6"/>
        <v/>
      </c>
      <c r="P66" s="57" t="str">
        <f t="shared" si="6"/>
        <v/>
      </c>
      <c r="Q66" s="57" t="str">
        <f t="shared" si="6"/>
        <v/>
      </c>
      <c r="R66" s="57" t="str">
        <f t="shared" si="5"/>
        <v/>
      </c>
      <c r="S66" s="57" t="str">
        <f t="shared" si="5"/>
        <v/>
      </c>
      <c r="T66" s="57" t="str">
        <f t="shared" si="5"/>
        <v/>
      </c>
      <c r="U66" s="57" t="str">
        <f t="shared" si="5"/>
        <v/>
      </c>
      <c r="V66" s="58" t="str">
        <f t="shared" si="5"/>
        <v/>
      </c>
    </row>
    <row r="67" spans="2:22" ht="20.100000000000001" customHeight="1" x14ac:dyDescent="0.2">
      <c r="B67" s="102">
        <v>51</v>
      </c>
      <c r="C67" s="57" t="str">
        <f t="shared" si="6"/>
        <v/>
      </c>
      <c r="D67" s="57" t="str">
        <f t="shared" si="6"/>
        <v/>
      </c>
      <c r="E67" s="57" t="str">
        <f t="shared" si="6"/>
        <v/>
      </c>
      <c r="F67" s="57" t="str">
        <f t="shared" si="6"/>
        <v/>
      </c>
      <c r="G67" s="57" t="str">
        <f t="shared" si="6"/>
        <v/>
      </c>
      <c r="H67" s="57" t="str">
        <f t="shared" si="6"/>
        <v/>
      </c>
      <c r="I67" s="57" t="str">
        <f t="shared" si="6"/>
        <v/>
      </c>
      <c r="J67" s="57" t="str">
        <f t="shared" si="6"/>
        <v/>
      </c>
      <c r="K67" s="57" t="str">
        <f t="shared" si="6"/>
        <v/>
      </c>
      <c r="L67" s="57" t="str">
        <f t="shared" si="6"/>
        <v/>
      </c>
      <c r="M67" s="57" t="str">
        <f t="shared" si="6"/>
        <v/>
      </c>
      <c r="N67" s="57" t="str">
        <f t="shared" si="6"/>
        <v/>
      </c>
      <c r="O67" s="57" t="str">
        <f t="shared" si="6"/>
        <v/>
      </c>
      <c r="P67" s="57" t="str">
        <f t="shared" si="6"/>
        <v/>
      </c>
      <c r="Q67" s="57" t="str">
        <f t="shared" si="6"/>
        <v/>
      </c>
      <c r="R67" s="57" t="str">
        <f t="shared" si="5"/>
        <v/>
      </c>
      <c r="S67" s="57" t="str">
        <f t="shared" si="5"/>
        <v/>
      </c>
      <c r="T67" s="57" t="str">
        <f t="shared" si="5"/>
        <v/>
      </c>
      <c r="U67" s="57" t="str">
        <f t="shared" si="5"/>
        <v/>
      </c>
      <c r="V67" s="58" t="str">
        <f t="shared" si="5"/>
        <v/>
      </c>
    </row>
    <row r="68" spans="2:22" ht="20.100000000000001" customHeight="1" x14ac:dyDescent="0.2">
      <c r="B68" s="102">
        <v>52</v>
      </c>
      <c r="C68" s="57" t="str">
        <f t="shared" si="6"/>
        <v/>
      </c>
      <c r="D68" s="57" t="str">
        <f t="shared" si="6"/>
        <v/>
      </c>
      <c r="E68" s="57" t="str">
        <f t="shared" si="6"/>
        <v/>
      </c>
      <c r="F68" s="57" t="str">
        <f t="shared" si="6"/>
        <v/>
      </c>
      <c r="G68" s="57" t="str">
        <f t="shared" si="6"/>
        <v/>
      </c>
      <c r="H68" s="57" t="str">
        <f t="shared" si="6"/>
        <v/>
      </c>
      <c r="I68" s="57" t="str">
        <f t="shared" si="6"/>
        <v/>
      </c>
      <c r="J68" s="57" t="str">
        <f t="shared" si="6"/>
        <v/>
      </c>
      <c r="K68" s="57" t="str">
        <f t="shared" si="6"/>
        <v/>
      </c>
      <c r="L68" s="57" t="str">
        <f t="shared" si="6"/>
        <v/>
      </c>
      <c r="M68" s="57" t="str">
        <f t="shared" si="6"/>
        <v/>
      </c>
      <c r="N68" s="57" t="str">
        <f t="shared" si="6"/>
        <v/>
      </c>
      <c r="O68" s="57" t="str">
        <f t="shared" si="6"/>
        <v/>
      </c>
      <c r="P68" s="57" t="str">
        <f t="shared" si="6"/>
        <v/>
      </c>
      <c r="Q68" s="57" t="str">
        <f t="shared" si="6"/>
        <v/>
      </c>
      <c r="R68" s="57" t="str">
        <f t="shared" si="5"/>
        <v/>
      </c>
      <c r="S68" s="57" t="str">
        <f t="shared" si="5"/>
        <v/>
      </c>
      <c r="T68" s="57" t="str">
        <f t="shared" si="5"/>
        <v/>
      </c>
      <c r="U68" s="57" t="str">
        <f t="shared" si="5"/>
        <v/>
      </c>
      <c r="V68" s="58" t="str">
        <f t="shared" si="5"/>
        <v/>
      </c>
    </row>
    <row r="69" spans="2:22" ht="20.100000000000001" customHeight="1" x14ac:dyDescent="0.2">
      <c r="B69" s="102">
        <v>53</v>
      </c>
      <c r="C69" s="57" t="str">
        <f t="shared" si="6"/>
        <v/>
      </c>
      <c r="D69" s="57" t="str">
        <f t="shared" si="6"/>
        <v/>
      </c>
      <c r="E69" s="57" t="str">
        <f t="shared" si="6"/>
        <v/>
      </c>
      <c r="F69" s="57" t="str">
        <f t="shared" si="6"/>
        <v/>
      </c>
      <c r="G69" s="57" t="str">
        <f t="shared" si="6"/>
        <v/>
      </c>
      <c r="H69" s="57" t="str">
        <f t="shared" si="6"/>
        <v/>
      </c>
      <c r="I69" s="57" t="str">
        <f t="shared" si="6"/>
        <v/>
      </c>
      <c r="J69" s="57" t="str">
        <f t="shared" si="6"/>
        <v/>
      </c>
      <c r="K69" s="57" t="str">
        <f t="shared" si="6"/>
        <v/>
      </c>
      <c r="L69" s="57" t="str">
        <f t="shared" si="6"/>
        <v/>
      </c>
      <c r="M69" s="57" t="str">
        <f t="shared" si="6"/>
        <v/>
      </c>
      <c r="N69" s="57" t="str">
        <f t="shared" si="6"/>
        <v/>
      </c>
      <c r="O69" s="57" t="str">
        <f t="shared" si="6"/>
        <v/>
      </c>
      <c r="P69" s="57" t="str">
        <f t="shared" si="6"/>
        <v/>
      </c>
      <c r="Q69" s="57" t="str">
        <f t="shared" si="6"/>
        <v/>
      </c>
      <c r="R69" s="57" t="str">
        <f t="shared" si="5"/>
        <v/>
      </c>
      <c r="S69" s="57" t="str">
        <f t="shared" si="5"/>
        <v/>
      </c>
      <c r="T69" s="57" t="str">
        <f t="shared" si="5"/>
        <v/>
      </c>
      <c r="U69" s="57" t="str">
        <f t="shared" si="5"/>
        <v/>
      </c>
      <c r="V69" s="58" t="str">
        <f t="shared" si="5"/>
        <v/>
      </c>
    </row>
    <row r="70" spans="2:22" ht="20.100000000000001" customHeight="1" x14ac:dyDescent="0.2">
      <c r="B70" s="102">
        <v>54</v>
      </c>
      <c r="C70" s="57" t="str">
        <f t="shared" si="6"/>
        <v/>
      </c>
      <c r="D70" s="57" t="str">
        <f t="shared" si="6"/>
        <v/>
      </c>
      <c r="E70" s="57" t="str">
        <f t="shared" si="6"/>
        <v/>
      </c>
      <c r="F70" s="57" t="str">
        <f t="shared" si="6"/>
        <v/>
      </c>
      <c r="G70" s="57" t="str">
        <f t="shared" si="6"/>
        <v/>
      </c>
      <c r="H70" s="57" t="str">
        <f t="shared" si="6"/>
        <v/>
      </c>
      <c r="I70" s="57" t="str">
        <f t="shared" si="6"/>
        <v/>
      </c>
      <c r="J70" s="57" t="str">
        <f t="shared" si="6"/>
        <v/>
      </c>
      <c r="K70" s="57" t="str">
        <f t="shared" si="6"/>
        <v/>
      </c>
      <c r="L70" s="57" t="str">
        <f t="shared" si="6"/>
        <v/>
      </c>
      <c r="M70" s="57" t="str">
        <f t="shared" si="6"/>
        <v/>
      </c>
      <c r="N70" s="57" t="str">
        <f t="shared" si="6"/>
        <v/>
      </c>
      <c r="O70" s="57" t="str">
        <f t="shared" si="6"/>
        <v/>
      </c>
      <c r="P70" s="57" t="str">
        <f t="shared" si="6"/>
        <v/>
      </c>
      <c r="Q70" s="57" t="str">
        <f t="shared" si="6"/>
        <v/>
      </c>
      <c r="R70" s="57" t="str">
        <f t="shared" si="5"/>
        <v/>
      </c>
      <c r="S70" s="57" t="str">
        <f t="shared" si="5"/>
        <v/>
      </c>
      <c r="T70" s="57" t="str">
        <f t="shared" si="5"/>
        <v/>
      </c>
      <c r="U70" s="57" t="str">
        <f t="shared" si="5"/>
        <v/>
      </c>
      <c r="V70" s="58" t="str">
        <f t="shared" si="5"/>
        <v/>
      </c>
    </row>
    <row r="71" spans="2:22" ht="20.100000000000001" customHeight="1" x14ac:dyDescent="0.2">
      <c r="B71" s="102">
        <v>55</v>
      </c>
      <c r="C71" s="57" t="str">
        <f t="shared" si="6"/>
        <v/>
      </c>
      <c r="D71" s="57" t="str">
        <f t="shared" si="6"/>
        <v/>
      </c>
      <c r="E71" s="57" t="str">
        <f t="shared" si="6"/>
        <v/>
      </c>
      <c r="F71" s="57" t="str">
        <f t="shared" si="6"/>
        <v/>
      </c>
      <c r="G71" s="57" t="str">
        <f t="shared" si="6"/>
        <v/>
      </c>
      <c r="H71" s="57" t="str">
        <f t="shared" si="6"/>
        <v/>
      </c>
      <c r="I71" s="57" t="str">
        <f t="shared" si="6"/>
        <v/>
      </c>
      <c r="J71" s="57" t="str">
        <f t="shared" si="6"/>
        <v/>
      </c>
      <c r="K71" s="57" t="str">
        <f t="shared" si="6"/>
        <v/>
      </c>
      <c r="L71" s="57" t="str">
        <f t="shared" si="6"/>
        <v/>
      </c>
      <c r="M71" s="57" t="str">
        <f t="shared" si="6"/>
        <v/>
      </c>
      <c r="N71" s="57" t="str">
        <f t="shared" si="6"/>
        <v/>
      </c>
      <c r="O71" s="57" t="str">
        <f t="shared" si="6"/>
        <v/>
      </c>
      <c r="P71" s="57" t="str">
        <f t="shared" si="6"/>
        <v/>
      </c>
      <c r="Q71" s="57" t="str">
        <f t="shared" si="6"/>
        <v/>
      </c>
      <c r="R71" s="57" t="str">
        <f t="shared" si="5"/>
        <v/>
      </c>
      <c r="S71" s="57" t="str">
        <f t="shared" si="5"/>
        <v/>
      </c>
      <c r="T71" s="57" t="str">
        <f t="shared" si="5"/>
        <v/>
      </c>
      <c r="U71" s="57" t="str">
        <f t="shared" si="5"/>
        <v/>
      </c>
      <c r="V71" s="58" t="str">
        <f t="shared" si="5"/>
        <v/>
      </c>
    </row>
    <row r="72" spans="2:22" ht="20.100000000000001" customHeight="1" x14ac:dyDescent="0.2">
      <c r="B72" s="102">
        <v>56</v>
      </c>
      <c r="C72" s="57" t="str">
        <f t="shared" si="6"/>
        <v/>
      </c>
      <c r="D72" s="57" t="str">
        <f t="shared" si="6"/>
        <v/>
      </c>
      <c r="E72" s="57" t="str">
        <f t="shared" si="6"/>
        <v/>
      </c>
      <c r="F72" s="57" t="str">
        <f t="shared" si="6"/>
        <v/>
      </c>
      <c r="G72" s="57" t="str">
        <f t="shared" si="6"/>
        <v/>
      </c>
      <c r="H72" s="57" t="str">
        <f t="shared" si="6"/>
        <v/>
      </c>
      <c r="I72" s="57" t="str">
        <f t="shared" si="6"/>
        <v/>
      </c>
      <c r="J72" s="57" t="str">
        <f t="shared" si="6"/>
        <v/>
      </c>
      <c r="K72" s="57" t="str">
        <f t="shared" si="6"/>
        <v/>
      </c>
      <c r="L72" s="57" t="str">
        <f t="shared" si="6"/>
        <v/>
      </c>
      <c r="M72" s="57" t="str">
        <f t="shared" si="6"/>
        <v/>
      </c>
      <c r="N72" s="57" t="str">
        <f t="shared" si="6"/>
        <v/>
      </c>
      <c r="O72" s="57" t="str">
        <f t="shared" si="6"/>
        <v/>
      </c>
      <c r="P72" s="57" t="str">
        <f t="shared" si="6"/>
        <v/>
      </c>
      <c r="Q72" s="57" t="str">
        <f t="shared" si="6"/>
        <v/>
      </c>
      <c r="R72" s="57" t="str">
        <f t="shared" si="5"/>
        <v/>
      </c>
      <c r="S72" s="57" t="str">
        <f t="shared" si="5"/>
        <v/>
      </c>
      <c r="T72" s="57" t="str">
        <f t="shared" si="5"/>
        <v/>
      </c>
      <c r="U72" s="57" t="str">
        <f t="shared" si="5"/>
        <v/>
      </c>
      <c r="V72" s="58" t="str">
        <f t="shared" si="5"/>
        <v/>
      </c>
    </row>
    <row r="73" spans="2:22" ht="20.100000000000001" customHeight="1" x14ac:dyDescent="0.2">
      <c r="B73" s="102">
        <v>57</v>
      </c>
      <c r="C73" s="57" t="str">
        <f t="shared" si="6"/>
        <v/>
      </c>
      <c r="D73" s="57" t="str">
        <f t="shared" si="6"/>
        <v/>
      </c>
      <c r="E73" s="57" t="str">
        <f t="shared" si="6"/>
        <v/>
      </c>
      <c r="F73" s="57" t="str">
        <f t="shared" si="6"/>
        <v/>
      </c>
      <c r="G73" s="57" t="str">
        <f t="shared" si="6"/>
        <v/>
      </c>
      <c r="H73" s="57" t="str">
        <f t="shared" si="6"/>
        <v/>
      </c>
      <c r="I73" s="57" t="str">
        <f t="shared" si="6"/>
        <v/>
      </c>
      <c r="J73" s="57" t="str">
        <f t="shared" si="6"/>
        <v/>
      </c>
      <c r="K73" s="57" t="str">
        <f t="shared" si="6"/>
        <v/>
      </c>
      <c r="L73" s="57" t="str">
        <f t="shared" si="6"/>
        <v/>
      </c>
      <c r="M73" s="57" t="str">
        <f t="shared" si="6"/>
        <v/>
      </c>
      <c r="N73" s="57" t="str">
        <f t="shared" si="6"/>
        <v/>
      </c>
      <c r="O73" s="57" t="str">
        <f t="shared" si="6"/>
        <v/>
      </c>
      <c r="P73" s="57" t="str">
        <f t="shared" si="6"/>
        <v/>
      </c>
      <c r="Q73" s="57" t="str">
        <f t="shared" si="6"/>
        <v/>
      </c>
      <c r="R73" s="57" t="str">
        <f t="shared" si="5"/>
        <v/>
      </c>
      <c r="S73" s="57" t="str">
        <f t="shared" si="5"/>
        <v/>
      </c>
      <c r="T73" s="57" t="str">
        <f t="shared" si="5"/>
        <v/>
      </c>
      <c r="U73" s="57" t="str">
        <f t="shared" si="5"/>
        <v/>
      </c>
      <c r="V73" s="58" t="str">
        <f t="shared" si="5"/>
        <v/>
      </c>
    </row>
    <row r="74" spans="2:22" ht="20.100000000000001" customHeight="1" x14ac:dyDescent="0.2">
      <c r="B74" s="102">
        <v>58</v>
      </c>
      <c r="C74" s="57" t="str">
        <f t="shared" si="6"/>
        <v/>
      </c>
      <c r="D74" s="57" t="str">
        <f t="shared" si="6"/>
        <v/>
      </c>
      <c r="E74" s="57" t="str">
        <f t="shared" si="6"/>
        <v/>
      </c>
      <c r="F74" s="57" t="str">
        <f t="shared" si="6"/>
        <v/>
      </c>
      <c r="G74" s="57" t="str">
        <f t="shared" si="6"/>
        <v/>
      </c>
      <c r="H74" s="57" t="str">
        <f t="shared" si="6"/>
        <v/>
      </c>
      <c r="I74" s="57" t="str">
        <f t="shared" si="6"/>
        <v/>
      </c>
      <c r="J74" s="57" t="str">
        <f t="shared" si="6"/>
        <v/>
      </c>
      <c r="K74" s="57" t="str">
        <f t="shared" si="6"/>
        <v/>
      </c>
      <c r="L74" s="57" t="str">
        <f t="shared" si="6"/>
        <v/>
      </c>
      <c r="M74" s="57" t="str">
        <f t="shared" si="6"/>
        <v/>
      </c>
      <c r="N74" s="57" t="str">
        <f t="shared" si="6"/>
        <v/>
      </c>
      <c r="O74" s="57" t="str">
        <f t="shared" si="6"/>
        <v/>
      </c>
      <c r="P74" s="57" t="str">
        <f t="shared" si="6"/>
        <v/>
      </c>
      <c r="Q74" s="57" t="str">
        <f t="shared" si="6"/>
        <v/>
      </c>
      <c r="R74" s="57" t="str">
        <f t="shared" si="5"/>
        <v/>
      </c>
      <c r="S74" s="57" t="str">
        <f t="shared" si="5"/>
        <v/>
      </c>
      <c r="T74" s="57" t="str">
        <f t="shared" si="5"/>
        <v/>
      </c>
      <c r="U74" s="57" t="str">
        <f t="shared" si="5"/>
        <v/>
      </c>
      <c r="V74" s="58" t="str">
        <f t="shared" si="5"/>
        <v/>
      </c>
    </row>
    <row r="75" spans="2:22" ht="20.100000000000001" customHeight="1" x14ac:dyDescent="0.2">
      <c r="B75" s="102">
        <v>59</v>
      </c>
      <c r="C75" s="57" t="str">
        <f t="shared" si="6"/>
        <v/>
      </c>
      <c r="D75" s="57" t="str">
        <f t="shared" si="6"/>
        <v/>
      </c>
      <c r="E75" s="57" t="str">
        <f t="shared" si="6"/>
        <v/>
      </c>
      <c r="F75" s="57" t="str">
        <f t="shared" si="6"/>
        <v/>
      </c>
      <c r="G75" s="57" t="str">
        <f t="shared" si="6"/>
        <v/>
      </c>
      <c r="H75" s="57" t="str">
        <f t="shared" si="6"/>
        <v/>
      </c>
      <c r="I75" s="57" t="str">
        <f t="shared" si="6"/>
        <v/>
      </c>
      <c r="J75" s="57" t="str">
        <f t="shared" si="6"/>
        <v/>
      </c>
      <c r="K75" s="57" t="str">
        <f t="shared" si="6"/>
        <v/>
      </c>
      <c r="L75" s="57" t="str">
        <f t="shared" si="6"/>
        <v/>
      </c>
      <c r="M75" s="57" t="str">
        <f t="shared" si="6"/>
        <v/>
      </c>
      <c r="N75" s="57" t="str">
        <f t="shared" si="6"/>
        <v/>
      </c>
      <c r="O75" s="57" t="str">
        <f t="shared" si="6"/>
        <v/>
      </c>
      <c r="P75" s="57" t="str">
        <f t="shared" si="6"/>
        <v/>
      </c>
      <c r="Q75" s="57" t="str">
        <f t="shared" si="6"/>
        <v/>
      </c>
      <c r="R75" s="57" t="str">
        <f t="shared" si="5"/>
        <v/>
      </c>
      <c r="S75" s="57" t="str">
        <f t="shared" si="5"/>
        <v/>
      </c>
      <c r="T75" s="57" t="str">
        <f t="shared" si="5"/>
        <v/>
      </c>
      <c r="U75" s="57" t="str">
        <f t="shared" si="5"/>
        <v/>
      </c>
      <c r="V75" s="58" t="str">
        <f t="shared" si="5"/>
        <v/>
      </c>
    </row>
    <row r="76" spans="2:22" ht="20.100000000000001" customHeight="1" x14ac:dyDescent="0.2">
      <c r="B76" s="102">
        <v>60</v>
      </c>
      <c r="C76" s="57" t="str">
        <f t="shared" si="6"/>
        <v/>
      </c>
      <c r="D76" s="57" t="str">
        <f t="shared" si="6"/>
        <v/>
      </c>
      <c r="E76" s="57" t="str">
        <f t="shared" si="6"/>
        <v/>
      </c>
      <c r="F76" s="57" t="str">
        <f t="shared" si="6"/>
        <v/>
      </c>
      <c r="G76" s="57" t="str">
        <f t="shared" si="6"/>
        <v/>
      </c>
      <c r="H76" s="57" t="str">
        <f t="shared" si="6"/>
        <v/>
      </c>
      <c r="I76" s="57" t="str">
        <f t="shared" si="6"/>
        <v/>
      </c>
      <c r="J76" s="57" t="str">
        <f t="shared" si="6"/>
        <v/>
      </c>
      <c r="K76" s="57" t="str">
        <f t="shared" si="6"/>
        <v/>
      </c>
      <c r="L76" s="57" t="str">
        <f t="shared" si="6"/>
        <v/>
      </c>
      <c r="M76" s="57" t="str">
        <f t="shared" si="6"/>
        <v/>
      </c>
      <c r="N76" s="57" t="str">
        <f t="shared" si="6"/>
        <v/>
      </c>
      <c r="O76" s="57" t="str">
        <f t="shared" si="6"/>
        <v/>
      </c>
      <c r="P76" s="57" t="str">
        <f t="shared" si="6"/>
        <v/>
      </c>
      <c r="Q76" s="57" t="str">
        <f t="shared" si="6"/>
        <v/>
      </c>
      <c r="R76" s="57" t="str">
        <f t="shared" si="5"/>
        <v/>
      </c>
      <c r="S76" s="57" t="str">
        <f t="shared" si="5"/>
        <v/>
      </c>
      <c r="T76" s="57" t="str">
        <f t="shared" si="5"/>
        <v/>
      </c>
      <c r="U76" s="57" t="str">
        <f t="shared" si="5"/>
        <v/>
      </c>
      <c r="V76" s="58" t="str">
        <f t="shared" si="5"/>
        <v/>
      </c>
    </row>
    <row r="77" spans="2:22" ht="20.100000000000001" customHeight="1" x14ac:dyDescent="0.2">
      <c r="B77" s="102">
        <v>61</v>
      </c>
      <c r="C77" s="57" t="str">
        <f t="shared" si="6"/>
        <v/>
      </c>
      <c r="D77" s="57" t="str">
        <f t="shared" si="6"/>
        <v/>
      </c>
      <c r="E77" s="57" t="str">
        <f t="shared" si="6"/>
        <v/>
      </c>
      <c r="F77" s="57" t="str">
        <f t="shared" si="6"/>
        <v/>
      </c>
      <c r="G77" s="57" t="str">
        <f t="shared" si="6"/>
        <v/>
      </c>
      <c r="H77" s="57" t="str">
        <f t="shared" si="6"/>
        <v/>
      </c>
      <c r="I77" s="57" t="str">
        <f t="shared" si="6"/>
        <v/>
      </c>
      <c r="J77" s="57" t="str">
        <f t="shared" si="6"/>
        <v/>
      </c>
      <c r="K77" s="57" t="str">
        <f t="shared" si="6"/>
        <v/>
      </c>
      <c r="L77" s="57" t="str">
        <f t="shared" si="6"/>
        <v/>
      </c>
      <c r="M77" s="57" t="str">
        <f t="shared" si="6"/>
        <v/>
      </c>
      <c r="N77" s="57" t="str">
        <f t="shared" si="6"/>
        <v/>
      </c>
      <c r="O77" s="57" t="str">
        <f t="shared" si="6"/>
        <v/>
      </c>
      <c r="P77" s="57" t="str">
        <f t="shared" si="6"/>
        <v/>
      </c>
      <c r="Q77" s="57" t="str">
        <f t="shared" si="6"/>
        <v/>
      </c>
      <c r="R77" s="57" t="str">
        <f t="shared" si="6"/>
        <v/>
      </c>
      <c r="S77" s="57" t="str">
        <f t="shared" ref="S77:V86" si="7">IF(S$10="","",IF($B77=1,S$10,IF($B77&lt;=S$13*$M$4+1,S76+S$12,IF($B77&lt;=S$16*$M$4+1,S76+S$15,""))))</f>
        <v/>
      </c>
      <c r="T77" s="57" t="str">
        <f t="shared" si="7"/>
        <v/>
      </c>
      <c r="U77" s="57" t="str">
        <f t="shared" si="7"/>
        <v/>
      </c>
      <c r="V77" s="58" t="str">
        <f t="shared" si="7"/>
        <v/>
      </c>
    </row>
    <row r="78" spans="2:22" ht="20.100000000000001" customHeight="1" x14ac:dyDescent="0.2">
      <c r="B78" s="102">
        <v>62</v>
      </c>
      <c r="C78" s="57" t="str">
        <f t="shared" ref="C78:R86" si="8">IF(C$10="","",IF($B78=1,C$10,IF($B78&lt;=C$13*$M$4+1,C77+C$12,IF($B78&lt;=C$16*$M$4+1,C77+C$15,""))))</f>
        <v/>
      </c>
      <c r="D78" s="57" t="str">
        <f t="shared" si="8"/>
        <v/>
      </c>
      <c r="E78" s="57" t="str">
        <f t="shared" si="8"/>
        <v/>
      </c>
      <c r="F78" s="57" t="str">
        <f t="shared" si="8"/>
        <v/>
      </c>
      <c r="G78" s="57" t="str">
        <f t="shared" si="8"/>
        <v/>
      </c>
      <c r="H78" s="57" t="str">
        <f t="shared" si="8"/>
        <v/>
      </c>
      <c r="I78" s="57" t="str">
        <f t="shared" si="8"/>
        <v/>
      </c>
      <c r="J78" s="57" t="str">
        <f t="shared" si="8"/>
        <v/>
      </c>
      <c r="K78" s="57" t="str">
        <f t="shared" si="8"/>
        <v/>
      </c>
      <c r="L78" s="57" t="str">
        <f t="shared" si="8"/>
        <v/>
      </c>
      <c r="M78" s="57" t="str">
        <f t="shared" si="8"/>
        <v/>
      </c>
      <c r="N78" s="57" t="str">
        <f t="shared" si="8"/>
        <v/>
      </c>
      <c r="O78" s="57" t="str">
        <f t="shared" si="8"/>
        <v/>
      </c>
      <c r="P78" s="57" t="str">
        <f t="shared" si="8"/>
        <v/>
      </c>
      <c r="Q78" s="57" t="str">
        <f t="shared" si="8"/>
        <v/>
      </c>
      <c r="R78" s="57" t="str">
        <f t="shared" si="8"/>
        <v/>
      </c>
      <c r="S78" s="57" t="str">
        <f t="shared" si="7"/>
        <v/>
      </c>
      <c r="T78" s="57" t="str">
        <f t="shared" si="7"/>
        <v/>
      </c>
      <c r="U78" s="57" t="str">
        <f t="shared" si="7"/>
        <v/>
      </c>
      <c r="V78" s="58" t="str">
        <f t="shared" si="7"/>
        <v/>
      </c>
    </row>
    <row r="79" spans="2:22" ht="20.100000000000001" customHeight="1" x14ac:dyDescent="0.2">
      <c r="B79" s="102">
        <v>63</v>
      </c>
      <c r="C79" s="57" t="str">
        <f t="shared" si="8"/>
        <v/>
      </c>
      <c r="D79" s="57" t="str">
        <f t="shared" si="8"/>
        <v/>
      </c>
      <c r="E79" s="57" t="str">
        <f t="shared" si="8"/>
        <v/>
      </c>
      <c r="F79" s="57" t="str">
        <f t="shared" si="8"/>
        <v/>
      </c>
      <c r="G79" s="57" t="str">
        <f t="shared" si="8"/>
        <v/>
      </c>
      <c r="H79" s="57" t="str">
        <f t="shared" si="8"/>
        <v/>
      </c>
      <c r="I79" s="57" t="str">
        <f t="shared" si="8"/>
        <v/>
      </c>
      <c r="J79" s="57" t="str">
        <f t="shared" si="8"/>
        <v/>
      </c>
      <c r="K79" s="57" t="str">
        <f t="shared" si="8"/>
        <v/>
      </c>
      <c r="L79" s="57" t="str">
        <f t="shared" si="8"/>
        <v/>
      </c>
      <c r="M79" s="57" t="str">
        <f t="shared" si="8"/>
        <v/>
      </c>
      <c r="N79" s="57" t="str">
        <f t="shared" si="8"/>
        <v/>
      </c>
      <c r="O79" s="57" t="str">
        <f t="shared" si="8"/>
        <v/>
      </c>
      <c r="P79" s="57" t="str">
        <f t="shared" si="8"/>
        <v/>
      </c>
      <c r="Q79" s="57" t="str">
        <f t="shared" si="8"/>
        <v/>
      </c>
      <c r="R79" s="57" t="str">
        <f t="shared" si="8"/>
        <v/>
      </c>
      <c r="S79" s="57" t="str">
        <f t="shared" si="7"/>
        <v/>
      </c>
      <c r="T79" s="57" t="str">
        <f t="shared" si="7"/>
        <v/>
      </c>
      <c r="U79" s="57" t="str">
        <f t="shared" si="7"/>
        <v/>
      </c>
      <c r="V79" s="58" t="str">
        <f t="shared" si="7"/>
        <v/>
      </c>
    </row>
    <row r="80" spans="2:22" ht="20.100000000000001" customHeight="1" x14ac:dyDescent="0.2">
      <c r="B80" s="102">
        <v>64</v>
      </c>
      <c r="C80" s="57" t="str">
        <f t="shared" si="8"/>
        <v/>
      </c>
      <c r="D80" s="57" t="str">
        <f t="shared" si="8"/>
        <v/>
      </c>
      <c r="E80" s="57" t="str">
        <f t="shared" si="8"/>
        <v/>
      </c>
      <c r="F80" s="57" t="str">
        <f t="shared" si="8"/>
        <v/>
      </c>
      <c r="G80" s="57" t="str">
        <f t="shared" si="8"/>
        <v/>
      </c>
      <c r="H80" s="57" t="str">
        <f t="shared" si="8"/>
        <v/>
      </c>
      <c r="I80" s="57" t="str">
        <f t="shared" si="8"/>
        <v/>
      </c>
      <c r="J80" s="57" t="str">
        <f t="shared" si="8"/>
        <v/>
      </c>
      <c r="K80" s="57" t="str">
        <f t="shared" si="8"/>
        <v/>
      </c>
      <c r="L80" s="57" t="str">
        <f t="shared" si="8"/>
        <v/>
      </c>
      <c r="M80" s="57" t="str">
        <f t="shared" si="8"/>
        <v/>
      </c>
      <c r="N80" s="57" t="str">
        <f t="shared" si="8"/>
        <v/>
      </c>
      <c r="O80" s="57" t="str">
        <f t="shared" si="8"/>
        <v/>
      </c>
      <c r="P80" s="57" t="str">
        <f t="shared" si="8"/>
        <v/>
      </c>
      <c r="Q80" s="57" t="str">
        <f t="shared" si="8"/>
        <v/>
      </c>
      <c r="R80" s="57" t="str">
        <f t="shared" si="8"/>
        <v/>
      </c>
      <c r="S80" s="57" t="str">
        <f t="shared" si="7"/>
        <v/>
      </c>
      <c r="T80" s="57" t="str">
        <f t="shared" si="7"/>
        <v/>
      </c>
      <c r="U80" s="57" t="str">
        <f t="shared" si="7"/>
        <v/>
      </c>
      <c r="V80" s="58" t="str">
        <f t="shared" si="7"/>
        <v/>
      </c>
    </row>
    <row r="81" spans="2:22" ht="20.100000000000001" customHeight="1" x14ac:dyDescent="0.2">
      <c r="B81" s="102">
        <v>65</v>
      </c>
      <c r="C81" s="57" t="str">
        <f t="shared" si="8"/>
        <v/>
      </c>
      <c r="D81" s="57" t="str">
        <f t="shared" si="8"/>
        <v/>
      </c>
      <c r="E81" s="57" t="str">
        <f t="shared" si="8"/>
        <v/>
      </c>
      <c r="F81" s="57" t="str">
        <f t="shared" si="8"/>
        <v/>
      </c>
      <c r="G81" s="57" t="str">
        <f t="shared" si="8"/>
        <v/>
      </c>
      <c r="H81" s="57" t="str">
        <f t="shared" si="8"/>
        <v/>
      </c>
      <c r="I81" s="57" t="str">
        <f t="shared" si="8"/>
        <v/>
      </c>
      <c r="J81" s="57" t="str">
        <f t="shared" si="8"/>
        <v/>
      </c>
      <c r="K81" s="57" t="str">
        <f t="shared" si="8"/>
        <v/>
      </c>
      <c r="L81" s="57" t="str">
        <f t="shared" si="8"/>
        <v/>
      </c>
      <c r="M81" s="57" t="str">
        <f t="shared" si="8"/>
        <v/>
      </c>
      <c r="N81" s="57" t="str">
        <f t="shared" si="8"/>
        <v/>
      </c>
      <c r="O81" s="57" t="str">
        <f t="shared" si="8"/>
        <v/>
      </c>
      <c r="P81" s="57" t="str">
        <f t="shared" si="8"/>
        <v/>
      </c>
      <c r="Q81" s="57" t="str">
        <f t="shared" si="8"/>
        <v/>
      </c>
      <c r="R81" s="57" t="str">
        <f t="shared" si="8"/>
        <v/>
      </c>
      <c r="S81" s="57" t="str">
        <f t="shared" si="7"/>
        <v/>
      </c>
      <c r="T81" s="57" t="str">
        <f t="shared" si="7"/>
        <v/>
      </c>
      <c r="U81" s="57" t="str">
        <f t="shared" si="7"/>
        <v/>
      </c>
      <c r="V81" s="58" t="str">
        <f t="shared" si="7"/>
        <v/>
      </c>
    </row>
    <row r="82" spans="2:22" ht="20.100000000000001" customHeight="1" x14ac:dyDescent="0.2">
      <c r="B82" s="102">
        <v>66</v>
      </c>
      <c r="C82" s="57" t="str">
        <f t="shared" si="8"/>
        <v/>
      </c>
      <c r="D82" s="57" t="str">
        <f t="shared" si="8"/>
        <v/>
      </c>
      <c r="E82" s="57" t="str">
        <f t="shared" si="8"/>
        <v/>
      </c>
      <c r="F82" s="57" t="str">
        <f t="shared" si="8"/>
        <v/>
      </c>
      <c r="G82" s="57" t="str">
        <f t="shared" si="8"/>
        <v/>
      </c>
      <c r="H82" s="57" t="str">
        <f t="shared" si="8"/>
        <v/>
      </c>
      <c r="I82" s="57" t="str">
        <f t="shared" si="8"/>
        <v/>
      </c>
      <c r="J82" s="57" t="str">
        <f t="shared" si="8"/>
        <v/>
      </c>
      <c r="K82" s="57" t="str">
        <f t="shared" si="8"/>
        <v/>
      </c>
      <c r="L82" s="57" t="str">
        <f t="shared" si="8"/>
        <v/>
      </c>
      <c r="M82" s="57" t="str">
        <f t="shared" si="8"/>
        <v/>
      </c>
      <c r="N82" s="57" t="str">
        <f t="shared" si="8"/>
        <v/>
      </c>
      <c r="O82" s="57" t="str">
        <f t="shared" si="8"/>
        <v/>
      </c>
      <c r="P82" s="57" t="str">
        <f t="shared" si="8"/>
        <v/>
      </c>
      <c r="Q82" s="57" t="str">
        <f t="shared" si="8"/>
        <v/>
      </c>
      <c r="R82" s="57" t="str">
        <f t="shared" si="8"/>
        <v/>
      </c>
      <c r="S82" s="57" t="str">
        <f t="shared" si="7"/>
        <v/>
      </c>
      <c r="T82" s="57" t="str">
        <f t="shared" si="7"/>
        <v/>
      </c>
      <c r="U82" s="57" t="str">
        <f t="shared" si="7"/>
        <v/>
      </c>
      <c r="V82" s="58" t="str">
        <f t="shared" si="7"/>
        <v/>
      </c>
    </row>
    <row r="83" spans="2:22" ht="20.100000000000001" customHeight="1" x14ac:dyDescent="0.2">
      <c r="B83" s="102">
        <v>67</v>
      </c>
      <c r="C83" s="57" t="str">
        <f t="shared" si="8"/>
        <v/>
      </c>
      <c r="D83" s="57" t="str">
        <f t="shared" si="8"/>
        <v/>
      </c>
      <c r="E83" s="57" t="str">
        <f t="shared" si="8"/>
        <v/>
      </c>
      <c r="F83" s="57" t="str">
        <f t="shared" si="8"/>
        <v/>
      </c>
      <c r="G83" s="57" t="str">
        <f t="shared" si="8"/>
        <v/>
      </c>
      <c r="H83" s="57" t="str">
        <f t="shared" si="8"/>
        <v/>
      </c>
      <c r="I83" s="57" t="str">
        <f t="shared" si="8"/>
        <v/>
      </c>
      <c r="J83" s="57" t="str">
        <f t="shared" si="8"/>
        <v/>
      </c>
      <c r="K83" s="57" t="str">
        <f t="shared" si="8"/>
        <v/>
      </c>
      <c r="L83" s="57" t="str">
        <f t="shared" si="8"/>
        <v/>
      </c>
      <c r="M83" s="57" t="str">
        <f t="shared" si="8"/>
        <v/>
      </c>
      <c r="N83" s="57" t="str">
        <f t="shared" si="8"/>
        <v/>
      </c>
      <c r="O83" s="57" t="str">
        <f t="shared" si="8"/>
        <v/>
      </c>
      <c r="P83" s="57" t="str">
        <f t="shared" si="8"/>
        <v/>
      </c>
      <c r="Q83" s="57" t="str">
        <f t="shared" si="8"/>
        <v/>
      </c>
      <c r="R83" s="57" t="str">
        <f t="shared" si="8"/>
        <v/>
      </c>
      <c r="S83" s="57" t="str">
        <f t="shared" si="7"/>
        <v/>
      </c>
      <c r="T83" s="57" t="str">
        <f t="shared" si="7"/>
        <v/>
      </c>
      <c r="U83" s="57" t="str">
        <f t="shared" si="7"/>
        <v/>
      </c>
      <c r="V83" s="58" t="str">
        <f t="shared" si="7"/>
        <v/>
      </c>
    </row>
    <row r="84" spans="2:22" ht="20.100000000000001" customHeight="1" x14ac:dyDescent="0.2">
      <c r="B84" s="102">
        <v>68</v>
      </c>
      <c r="C84" s="57" t="str">
        <f t="shared" si="8"/>
        <v/>
      </c>
      <c r="D84" s="57" t="str">
        <f t="shared" si="8"/>
        <v/>
      </c>
      <c r="E84" s="57" t="str">
        <f t="shared" si="8"/>
        <v/>
      </c>
      <c r="F84" s="57" t="str">
        <f t="shared" si="8"/>
        <v/>
      </c>
      <c r="G84" s="57" t="str">
        <f t="shared" si="8"/>
        <v/>
      </c>
      <c r="H84" s="57" t="str">
        <f t="shared" si="8"/>
        <v/>
      </c>
      <c r="I84" s="57" t="str">
        <f t="shared" si="8"/>
        <v/>
      </c>
      <c r="J84" s="57" t="str">
        <f t="shared" si="8"/>
        <v/>
      </c>
      <c r="K84" s="57" t="str">
        <f t="shared" si="8"/>
        <v/>
      </c>
      <c r="L84" s="57" t="str">
        <f t="shared" si="8"/>
        <v/>
      </c>
      <c r="M84" s="57" t="str">
        <f t="shared" si="8"/>
        <v/>
      </c>
      <c r="N84" s="57" t="str">
        <f t="shared" si="8"/>
        <v/>
      </c>
      <c r="O84" s="57" t="str">
        <f t="shared" si="8"/>
        <v/>
      </c>
      <c r="P84" s="57" t="str">
        <f t="shared" si="8"/>
        <v/>
      </c>
      <c r="Q84" s="57" t="str">
        <f t="shared" si="8"/>
        <v/>
      </c>
      <c r="R84" s="57" t="str">
        <f t="shared" si="8"/>
        <v/>
      </c>
      <c r="S84" s="57" t="str">
        <f t="shared" si="7"/>
        <v/>
      </c>
      <c r="T84" s="57" t="str">
        <f t="shared" si="7"/>
        <v/>
      </c>
      <c r="U84" s="57" t="str">
        <f t="shared" si="7"/>
        <v/>
      </c>
      <c r="V84" s="58" t="str">
        <f t="shared" si="7"/>
        <v/>
      </c>
    </row>
    <row r="85" spans="2:22" ht="20.100000000000001" customHeight="1" x14ac:dyDescent="0.2">
      <c r="B85" s="102">
        <v>69</v>
      </c>
      <c r="C85" s="57" t="str">
        <f t="shared" si="8"/>
        <v/>
      </c>
      <c r="D85" s="57" t="str">
        <f t="shared" si="8"/>
        <v/>
      </c>
      <c r="E85" s="57" t="str">
        <f t="shared" si="8"/>
        <v/>
      </c>
      <c r="F85" s="57" t="str">
        <f t="shared" si="8"/>
        <v/>
      </c>
      <c r="G85" s="57" t="str">
        <f t="shared" si="8"/>
        <v/>
      </c>
      <c r="H85" s="57" t="str">
        <f t="shared" si="8"/>
        <v/>
      </c>
      <c r="I85" s="57" t="str">
        <f t="shared" si="8"/>
        <v/>
      </c>
      <c r="J85" s="57" t="str">
        <f t="shared" si="8"/>
        <v/>
      </c>
      <c r="K85" s="57" t="str">
        <f t="shared" si="8"/>
        <v/>
      </c>
      <c r="L85" s="57" t="str">
        <f t="shared" si="8"/>
        <v/>
      </c>
      <c r="M85" s="57" t="str">
        <f t="shared" si="8"/>
        <v/>
      </c>
      <c r="N85" s="57" t="str">
        <f t="shared" si="8"/>
        <v/>
      </c>
      <c r="O85" s="57" t="str">
        <f t="shared" si="8"/>
        <v/>
      </c>
      <c r="P85" s="57" t="str">
        <f t="shared" si="8"/>
        <v/>
      </c>
      <c r="Q85" s="57" t="str">
        <f t="shared" si="8"/>
        <v/>
      </c>
      <c r="R85" s="57" t="str">
        <f t="shared" si="8"/>
        <v/>
      </c>
      <c r="S85" s="57" t="str">
        <f t="shared" si="7"/>
        <v/>
      </c>
      <c r="T85" s="57" t="str">
        <f t="shared" si="7"/>
        <v/>
      </c>
      <c r="U85" s="57" t="str">
        <f t="shared" si="7"/>
        <v/>
      </c>
      <c r="V85" s="58" t="str">
        <f t="shared" si="7"/>
        <v/>
      </c>
    </row>
    <row r="86" spans="2:22" ht="20.100000000000001" customHeight="1" thickBot="1" x14ac:dyDescent="0.25">
      <c r="B86" s="103">
        <v>70</v>
      </c>
      <c r="C86" s="59" t="str">
        <f t="shared" si="8"/>
        <v/>
      </c>
      <c r="D86" s="59" t="str">
        <f t="shared" si="8"/>
        <v/>
      </c>
      <c r="E86" s="59" t="str">
        <f t="shared" si="8"/>
        <v/>
      </c>
      <c r="F86" s="59" t="str">
        <f t="shared" si="8"/>
        <v/>
      </c>
      <c r="G86" s="59" t="str">
        <f t="shared" si="8"/>
        <v/>
      </c>
      <c r="H86" s="59" t="str">
        <f t="shared" si="8"/>
        <v/>
      </c>
      <c r="I86" s="59" t="str">
        <f t="shared" si="8"/>
        <v/>
      </c>
      <c r="J86" s="59" t="str">
        <f t="shared" si="8"/>
        <v/>
      </c>
      <c r="K86" s="59" t="str">
        <f t="shared" si="8"/>
        <v/>
      </c>
      <c r="L86" s="59" t="str">
        <f t="shared" si="8"/>
        <v/>
      </c>
      <c r="M86" s="59" t="str">
        <f t="shared" si="8"/>
        <v/>
      </c>
      <c r="N86" s="59" t="str">
        <f t="shared" si="8"/>
        <v/>
      </c>
      <c r="O86" s="59" t="str">
        <f t="shared" si="8"/>
        <v/>
      </c>
      <c r="P86" s="59" t="str">
        <f t="shared" si="8"/>
        <v/>
      </c>
      <c r="Q86" s="59" t="str">
        <f t="shared" si="8"/>
        <v/>
      </c>
      <c r="R86" s="59" t="str">
        <f t="shared" si="8"/>
        <v/>
      </c>
      <c r="S86" s="59" t="str">
        <f t="shared" si="7"/>
        <v/>
      </c>
      <c r="T86" s="59" t="str">
        <f t="shared" si="7"/>
        <v/>
      </c>
      <c r="U86" s="59" t="str">
        <f t="shared" si="7"/>
        <v/>
      </c>
      <c r="V86" s="60" t="str">
        <f t="shared" si="7"/>
        <v/>
      </c>
    </row>
    <row r="88" spans="2:22" x14ac:dyDescent="0.2">
      <c r="C88" s="130" t="s">
        <v>100</v>
      </c>
    </row>
  </sheetData>
  <sheetProtection algorithmName="SHA-512" hashValue="ee0uP6vd22HCW+fU9xV/wz9udkhdyIhDl1iZTJ00FPbyy8wmdMoZmkKP2SW9jPLLy7VE0KmJnu9xoWTGxMpXKA==" saltValue="iNi7Q+W2tJwgaAPFe4p4cg==" spinCount="100000" sheet="1" objects="1" scenarios="1"/>
  <mergeCells count="6">
    <mergeCell ref="R6:V6"/>
    <mergeCell ref="B4:F4"/>
    <mergeCell ref="G4:H4"/>
    <mergeCell ref="H6:L6"/>
    <mergeCell ref="M6:Q6"/>
    <mergeCell ref="C6:G6"/>
  </mergeCells>
  <phoneticPr fontId="3"/>
  <printOptions horizontalCentered="1"/>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FE21-AD7D-42E3-A127-DF7A66D209DA}">
  <sheetPr>
    <tabColor rgb="FF00FFFF"/>
  </sheetPr>
  <dimension ref="B2:V88"/>
  <sheetViews>
    <sheetView showGridLines="0" zoomScaleNormal="100" workbookViewId="0">
      <selection activeCell="B4" sqref="B4:F4"/>
    </sheetView>
  </sheetViews>
  <sheetFormatPr defaultColWidth="9" defaultRowHeight="13.2" x14ac:dyDescent="0.2"/>
  <cols>
    <col min="1" max="1" width="2" style="2" customWidth="1"/>
    <col min="2" max="2" width="13.33203125" style="2" customWidth="1"/>
    <col min="3" max="22" width="9.88671875" style="2" customWidth="1"/>
    <col min="23" max="23" width="2" style="2" customWidth="1"/>
    <col min="24" max="16384" width="9" style="2"/>
  </cols>
  <sheetData>
    <row r="2" spans="2:22" ht="17.25" customHeight="1" thickBot="1" x14ac:dyDescent="0.25">
      <c r="B2" s="111" t="s">
        <v>164</v>
      </c>
      <c r="F2" s="1"/>
      <c r="G2" s="25"/>
      <c r="H2" s="131"/>
      <c r="I2" s="26"/>
      <c r="J2" s="131"/>
      <c r="M2" s="26" t="s">
        <v>36</v>
      </c>
    </row>
    <row r="3" spans="2:22" ht="20.25" customHeight="1" x14ac:dyDescent="0.2">
      <c r="B3" s="110"/>
      <c r="G3" s="25"/>
      <c r="I3" s="109"/>
      <c r="J3" s="131"/>
      <c r="K3" s="133" t="str">
        <f>IF('2.サラリースケールの設計'!$C$54="","",'2.サラリースケールの設計'!$C$54)</f>
        <v>標語</v>
      </c>
      <c r="L3" s="251" t="str">
        <f>IF('2.サラリースケールの設計'!$D$54="","",'2.サラリースケールの設計'!$D$54)</f>
        <v>A</v>
      </c>
      <c r="M3" s="134" t="str">
        <f>IF('2.サラリースケールの設計'!$E$54="","",'2.サラリースケールの設計'!$E$54)</f>
        <v>Ｂ</v>
      </c>
      <c r="N3" s="252" t="str">
        <f>IF('2.サラリースケールの設計'!$F$54="","",'2.サラリースケールの設計'!$F$54)</f>
        <v>C</v>
      </c>
    </row>
    <row r="4" spans="2:22" ht="26.25" customHeight="1" thickBot="1" x14ac:dyDescent="0.25">
      <c r="B4" s="300" t="str">
        <f>IF('4.事業場（４）'!$C$9="","",'4.事業場（４）'!$C$9)&amp;"賃金表"</f>
        <v>賃金表</v>
      </c>
      <c r="C4" s="300"/>
      <c r="D4" s="300"/>
      <c r="E4" s="300"/>
      <c r="F4" s="300"/>
      <c r="G4" s="300" t="str">
        <f>IF('4.事業場（１）サラリースケール'!E9="","","改訂年"&amp;'4.事業場（１）サラリースケール'!$E$9&amp;"年")</f>
        <v>改訂年2024年</v>
      </c>
      <c r="H4" s="300" t="s">
        <v>224</v>
      </c>
      <c r="J4" s="131"/>
      <c r="K4" s="133" t="str">
        <f>IF('2.サラリースケールの設計'!$C$55="","",'2.サラリースケールの設計'!$C$55)</f>
        <v>昇給号数</v>
      </c>
      <c r="L4" s="251">
        <f>IF('2.サラリースケールの設計'!$D$55="","",'2.サラリースケールの設計'!$D$55)</f>
        <v>3</v>
      </c>
      <c r="M4" s="253">
        <f>IF('2.サラリースケールの設計'!$E$55="","",'2.サラリースケールの設計'!$E$55)</f>
        <v>2</v>
      </c>
      <c r="N4" s="252">
        <f>IF('2.サラリースケールの設計'!$F$55="","",'2.サラリースケールの設計'!$F$55)</f>
        <v>1</v>
      </c>
      <c r="R4" s="25"/>
      <c r="S4" s="135" t="s">
        <v>165</v>
      </c>
    </row>
    <row r="5" spans="2:22" ht="9" customHeight="1" thickBot="1" x14ac:dyDescent="0.25"/>
    <row r="6" spans="2:22" ht="21.75" customHeight="1" x14ac:dyDescent="0.2">
      <c r="B6" s="99" t="s">
        <v>24</v>
      </c>
      <c r="C6" s="294" t="str">
        <f>IF('4.事業場（１）サラリースケール'!$C$13="","",'4.事業場（１）サラリースケール'!$C$13)</f>
        <v>庶務職</v>
      </c>
      <c r="D6" s="295"/>
      <c r="E6" s="295"/>
      <c r="F6" s="295"/>
      <c r="G6" s="296"/>
      <c r="H6" s="294" t="str">
        <f>IF('4.事業場（１）サラリースケール'!$C$18="","",'4.事業場（１）サラリースケール'!$C$18)</f>
        <v>営業職</v>
      </c>
      <c r="I6" s="295">
        <f>IF('2.サラリースケールの設計'!$F$30="","",'2.サラリースケールの設計'!$F$30)</f>
        <v>1130</v>
      </c>
      <c r="J6" s="295">
        <f>IF('2.サラリースケールの設計'!$F$30="","",'2.サラリースケールの設計'!$F$30)</f>
        <v>1130</v>
      </c>
      <c r="K6" s="295">
        <f>IF('2.サラリースケールの設計'!$F$30="","",'2.サラリースケールの設計'!$F$30)</f>
        <v>1130</v>
      </c>
      <c r="L6" s="296">
        <f>IF('2.サラリースケールの設計'!$F$30="","",'2.サラリースケールの設計'!$F$30)</f>
        <v>1130</v>
      </c>
      <c r="M6" s="297" t="str">
        <f>IF('4.事業場（１）サラリースケール'!$C$23="","",'4.事業場（１）サラリースケール'!$C$23)</f>
        <v>現業職</v>
      </c>
      <c r="N6" s="298">
        <f>IF('2.サラリースケールの設計'!$F$30="","",'2.サラリースケールの設計'!$F$30)</f>
        <v>1130</v>
      </c>
      <c r="O6" s="298">
        <f>IF('2.サラリースケールの設計'!$F$30="","",'2.サラリースケールの設計'!$F$30)</f>
        <v>1130</v>
      </c>
      <c r="P6" s="298">
        <f>IF('2.サラリースケールの設計'!$F$30="","",'2.サラリースケールの設計'!$F$30)</f>
        <v>1130</v>
      </c>
      <c r="Q6" s="299">
        <f>IF('2.サラリースケールの設計'!$F$30="","",'2.サラリースケールの設計'!$F$30)</f>
        <v>1130</v>
      </c>
      <c r="R6" s="297" t="str">
        <f>IF('4.事業場（１）サラリースケール'!$C$28="","",'4.事業場（１）サラリースケール'!$C$28)</f>
        <v/>
      </c>
      <c r="S6" s="298">
        <f>IF('2.サラリースケールの設計'!$F$30="","",'2.サラリースケールの設計'!$F$30)</f>
        <v>1130</v>
      </c>
      <c r="T6" s="298">
        <f>IF('2.サラリースケールの設計'!$F$30="","",'2.サラリースケールの設計'!$F$30)</f>
        <v>1130</v>
      </c>
      <c r="U6" s="298">
        <f>IF('2.サラリースケールの設計'!$F$30="","",'2.サラリースケールの設計'!$F$30)</f>
        <v>1130</v>
      </c>
      <c r="V6" s="299">
        <f>IF('2.サラリースケールの設計'!$F$30="","",'2.サラリースケールの設計'!$F$30)</f>
        <v>1130</v>
      </c>
    </row>
    <row r="7" spans="2:22" ht="25.5" customHeight="1" thickBot="1" x14ac:dyDescent="0.25">
      <c r="B7" s="108" t="s">
        <v>22</v>
      </c>
      <c r="C7" s="254" t="s">
        <v>50</v>
      </c>
      <c r="D7" s="255" t="s">
        <v>49</v>
      </c>
      <c r="E7" s="255" t="s">
        <v>51</v>
      </c>
      <c r="F7" s="255" t="s">
        <v>52</v>
      </c>
      <c r="G7" s="256" t="s">
        <v>23</v>
      </c>
      <c r="H7" s="254" t="s">
        <v>50</v>
      </c>
      <c r="I7" s="255" t="s">
        <v>49</v>
      </c>
      <c r="J7" s="255" t="s">
        <v>51</v>
      </c>
      <c r="K7" s="255" t="s">
        <v>52</v>
      </c>
      <c r="L7" s="256" t="s">
        <v>23</v>
      </c>
      <c r="M7" s="254" t="s">
        <v>50</v>
      </c>
      <c r="N7" s="255" t="s">
        <v>49</v>
      </c>
      <c r="O7" s="255" t="s">
        <v>51</v>
      </c>
      <c r="P7" s="255" t="s">
        <v>52</v>
      </c>
      <c r="Q7" s="256" t="s">
        <v>23</v>
      </c>
      <c r="R7" s="254" t="s">
        <v>50</v>
      </c>
      <c r="S7" s="255" t="s">
        <v>49</v>
      </c>
      <c r="T7" s="255" t="s">
        <v>51</v>
      </c>
      <c r="U7" s="255" t="s">
        <v>52</v>
      </c>
      <c r="V7" s="256" t="s">
        <v>23</v>
      </c>
    </row>
    <row r="8" spans="2:22" ht="21.75" customHeight="1" x14ac:dyDescent="0.2">
      <c r="B8" s="100" t="s">
        <v>25</v>
      </c>
      <c r="C8" s="104" t="str">
        <f>IF('4.事業場（１）サラリースケール'!$D$13="","",'4.事業場（１）サラリースケール'!$D$13)</f>
        <v>US-1</v>
      </c>
      <c r="D8" s="105" t="str">
        <f>IF('4.事業場（１）サラリースケール'!$D$14="","",'4.事業場（１）サラリースケール'!$D$14)</f>
        <v>US-2</v>
      </c>
      <c r="E8" s="105" t="str">
        <f>IF('4.事業場（１）サラリースケール'!$D$15="","",'4.事業場（１）サラリースケール'!$D$15)</f>
        <v>US-3</v>
      </c>
      <c r="F8" s="105" t="str">
        <f>IF('4.事業場（１）サラリースケール'!$D$16="","",'4.事業場（１）サラリースケール'!$D$16)</f>
        <v>US-4</v>
      </c>
      <c r="G8" s="106" t="str">
        <f>IF('4.事業場（１）サラリースケール'!$D$17="","",'4.事業場（１）サラリースケール'!$D$17)</f>
        <v>US-5</v>
      </c>
      <c r="H8" s="104" t="str">
        <f>IF('4.事業場（１）サラリースケール'!$D$18="","",'4.事業場（１）サラリースケール'!$D$18)</f>
        <v>UE-1</v>
      </c>
      <c r="I8" s="105" t="str">
        <f>IF('4.事業場（１）サラリースケール'!$D$19="","",'4.事業場（１）サラリースケール'!$D$19)</f>
        <v>UE-2</v>
      </c>
      <c r="J8" s="105" t="str">
        <f>IF('4.事業場（１）サラリースケール'!$D$20="","",'4.事業場（１）サラリースケール'!$D$20)</f>
        <v>UE-3</v>
      </c>
      <c r="K8" s="105" t="str">
        <f>IF('4.事業場（１）サラリースケール'!$D$21="","",'4.事業場（１）サラリースケール'!$D$21)</f>
        <v>UE-4</v>
      </c>
      <c r="L8" s="106" t="str">
        <f>IF('4.事業場（１）サラリースケール'!$D$22="","",'4.事業場（１）サラリースケール'!$D$22)</f>
        <v>UE-5</v>
      </c>
      <c r="M8" s="104" t="str">
        <f>IF('4.事業場（１）サラリースケール'!$D$23="","",'4.事業場（１）サラリースケール'!$D$23)</f>
        <v>UG-1</v>
      </c>
      <c r="N8" s="105" t="str">
        <f>IF('4.事業場（１）サラリースケール'!$D$24="","",'4.事業場（１）サラリースケール'!$D$24)</f>
        <v>UG-2</v>
      </c>
      <c r="O8" s="105" t="str">
        <f>IF('4.事業場（１）サラリースケール'!$D$25="","",'4.事業場（１）サラリースケール'!$D$25)</f>
        <v>UG-3</v>
      </c>
      <c r="P8" s="105" t="str">
        <f>IF('4.事業場（１）サラリースケール'!$D$26="","",'4.事業場（１）サラリースケール'!$D$26)</f>
        <v>UG-4</v>
      </c>
      <c r="Q8" s="106" t="str">
        <f>IF('4.事業場（１）サラリースケール'!$D$27="","",'4.事業場（１）サラリースケール'!$D$27)</f>
        <v>UG-5</v>
      </c>
      <c r="R8" s="104" t="str">
        <f>IF('4.事業場（１）サラリースケール'!$D$28="","",'4.事業場（１）サラリースケール'!$D$28)</f>
        <v>UD-1</v>
      </c>
      <c r="S8" s="105" t="str">
        <f>IF('4.事業場（１）サラリースケール'!$D$29="","",'4.事業場（１）サラリースケール'!$D$29)</f>
        <v>UD-2</v>
      </c>
      <c r="T8" s="105" t="str">
        <f>IF('4.事業場（１）サラリースケール'!$D$30="","",'4.事業場（１）サラリースケール'!$D$30)</f>
        <v>UD-3</v>
      </c>
      <c r="U8" s="105" t="str">
        <f>IF('4.事業場（１）サラリースケール'!$D$31="","",'4.事業場（１）サラリースケール'!$D$31)</f>
        <v>UD-4</v>
      </c>
      <c r="V8" s="106" t="str">
        <f>IF('4.事業場（１）サラリースケール'!$D$32="","",'4.事業場（１）サラリースケール'!$D$32)</f>
        <v>UD-5</v>
      </c>
    </row>
    <row r="9" spans="2:22" ht="24.9" customHeight="1" x14ac:dyDescent="0.2">
      <c r="B9" s="100" t="s">
        <v>15</v>
      </c>
      <c r="C9" s="40" t="str">
        <f>IF('4.事業場（４）'!$R$13="","",'4.事業場（４）'!$R$13)</f>
        <v>－</v>
      </c>
      <c r="D9" s="39">
        <f>IF('4.事業場（４）'!$R$14="","",'4.事業場（４）'!$R$14)</f>
        <v>10</v>
      </c>
      <c r="E9" s="39">
        <f>IF('4.事業場（４）'!$R$15="","",'4.事業場（４）'!$R$15)</f>
        <v>15</v>
      </c>
      <c r="F9" s="39">
        <f>IF('4.事業場（４）'!$R$16="","",'4.事業場（４）'!$R$16)</f>
        <v>20</v>
      </c>
      <c r="G9" s="41">
        <f>IF('4.事業場（４）'!$R$17="","",'4.事業場（４）'!$R$17)</f>
        <v>25</v>
      </c>
      <c r="H9" s="40" t="str">
        <f>IF('4.事業場（４）'!$R$18="","",'4.事業場（４）'!$R$18)</f>
        <v>－</v>
      </c>
      <c r="I9" s="39">
        <f>IF('4.事業場（４）'!$R$19="","",'4.事業場（４）'!$R$19)</f>
        <v>10</v>
      </c>
      <c r="J9" s="39">
        <f>IF('4.事業場（４）'!$R$20="","",'4.事業場（４）'!$R$20)</f>
        <v>15</v>
      </c>
      <c r="K9" s="39">
        <f>IF('4.事業場（４）'!$R$21="","",'4.事業場（４）'!$R$21)</f>
        <v>20</v>
      </c>
      <c r="L9" s="41">
        <f>IF('4.事業場（４）'!$R$22="","",'4.事業場（４）'!$R$22)</f>
        <v>25</v>
      </c>
      <c r="M9" s="40" t="str">
        <f>IF('4.事業場（４）'!$R$23="","",'4.事業場（４）'!$R$23)</f>
        <v>－</v>
      </c>
      <c r="N9" s="39">
        <f>IF('4.事業場（４）'!$R$24="","",'4.事業場（４）'!$R$24)</f>
        <v>10</v>
      </c>
      <c r="O9" s="39">
        <f>IF('4.事業場（４）'!$R$25="","",'4.事業場（４）'!$R$25)</f>
        <v>15</v>
      </c>
      <c r="P9" s="39">
        <f>IF('4.事業場（４）'!$R$26="","",'4.事業場（４）'!$R$26)</f>
        <v>20</v>
      </c>
      <c r="Q9" s="41">
        <f>IF('4.事業場（４）'!$R$27="","",'4.事業場（４）'!$R$27)</f>
        <v>25</v>
      </c>
      <c r="R9" s="46" t="str">
        <f>IF('4.事業場（４）'!$R$28="","",'4.事業場（４）'!$R$28)</f>
        <v/>
      </c>
      <c r="S9" s="47" t="str">
        <f>IF('4.事業場（４）'!$R$29="","",'4.事業場（４）'!$R$29)</f>
        <v/>
      </c>
      <c r="T9" s="47" t="str">
        <f>IF('4.事業場（４）'!$R$30="","",'4.事業場（４）'!$R$30)</f>
        <v/>
      </c>
      <c r="U9" s="47" t="str">
        <f>IF('4.事業場（４）'!$R$31="","",'4.事業場（４）'!$R$31)</f>
        <v/>
      </c>
      <c r="V9" s="61" t="str">
        <f>IF('4.事業場（４）'!$R$32="","",'4.事業場（４）'!$R$32)</f>
        <v/>
      </c>
    </row>
    <row r="10" spans="2:22" ht="24.9" customHeight="1" x14ac:dyDescent="0.2">
      <c r="B10" s="100" t="s">
        <v>16</v>
      </c>
      <c r="C10" s="40" t="str">
        <f>IF('4.事業場（４）'!$G$13="","",'4.事業場（４）'!$G$13)</f>
        <v/>
      </c>
      <c r="D10" s="39" t="str">
        <f>IF('4.事業場（４）'!$G$14="","",'4.事業場（４）'!$G$14)</f>
        <v/>
      </c>
      <c r="E10" s="39" t="str">
        <f>IF('4.事業場（４）'!$G$15="","",'4.事業場（４）'!$G$15)</f>
        <v/>
      </c>
      <c r="F10" s="39" t="str">
        <f>IF('4.事業場（４）'!$G$16="","",'4.事業場（４）'!$G$16)</f>
        <v/>
      </c>
      <c r="G10" s="41" t="str">
        <f>IF('4.事業場（４）'!$G$17="","",'4.事業場（４）'!$G$17)</f>
        <v/>
      </c>
      <c r="H10" s="40" t="str">
        <f>IF('4.事業場（４）'!$G$18="","",'4.事業場（４）'!$G$18)</f>
        <v/>
      </c>
      <c r="I10" s="43" t="str">
        <f>IF('4.事業場（４）'!$G$19="","",'4.事業場（４）'!$G$19)</f>
        <v/>
      </c>
      <c r="J10" s="43" t="str">
        <f>IF('4.事業場（４）'!$G$20="","",'4.事業場（４）'!$G$20)</f>
        <v/>
      </c>
      <c r="K10" s="43" t="str">
        <f>IF('4.事業場（４）'!$G$21="","",'4.事業場（４）'!$G$21)</f>
        <v/>
      </c>
      <c r="L10" s="44" t="str">
        <f>IF('4.事業場（４）'!$G$22="","",'4.事業場（４）'!$G$22)</f>
        <v/>
      </c>
      <c r="M10" s="45" t="str">
        <f>IF('4.事業場（４）'!$G$23="","",'4.事業場（４）'!$G$23)</f>
        <v/>
      </c>
      <c r="N10" s="43" t="str">
        <f>IF('4.事業場（４）'!$G$24="","",'4.事業場（４）'!$G$24)</f>
        <v/>
      </c>
      <c r="O10" s="43" t="str">
        <f>IF('4.事業場（４）'!$G$25="","",'4.事業場（４）'!$G$25)</f>
        <v/>
      </c>
      <c r="P10" s="43" t="str">
        <f>IF('4.事業場（４）'!$G$26="","",'4.事業場（４）'!$G$26)</f>
        <v/>
      </c>
      <c r="Q10" s="44" t="str">
        <f>IF('4.事業場（４）'!$G$27="","",'4.事業場（４）'!$G$27)</f>
        <v/>
      </c>
      <c r="R10" s="48" t="str">
        <f>IF('4.事業場（４）'!$G$28="","",'4.事業場（４）'!$G$28)</f>
        <v/>
      </c>
      <c r="S10" s="49" t="str">
        <f>IF('4.事業場（４）'!$G$29="","",'4.事業場（４）'!$G$29)</f>
        <v/>
      </c>
      <c r="T10" s="49" t="str">
        <f>IF('4.事業場（４）'!$G$30="","",'4.事業場（４）'!$G$30)</f>
        <v/>
      </c>
      <c r="U10" s="49" t="str">
        <f>IF('4.事業場（４）'!$G$31="","",'4.事業場（４）'!$G$31)</f>
        <v/>
      </c>
      <c r="V10" s="62" t="str">
        <f>IF('4.事業場（４）'!$G$32="","",'4.事業場（４）'!$G$32)</f>
        <v/>
      </c>
    </row>
    <row r="11" spans="2:22" ht="24.9" customHeight="1" x14ac:dyDescent="0.2">
      <c r="B11" s="100" t="s">
        <v>94</v>
      </c>
      <c r="C11" s="40">
        <f>IF('4.事業場（４）'!$H$13="","",'4.事業場（４）'!$H$13)</f>
        <v>15</v>
      </c>
      <c r="D11" s="39">
        <f>IF('4.事業場（４）'!$H$14="","",'4.事業場（４）'!$H$14)</f>
        <v>20</v>
      </c>
      <c r="E11" s="39">
        <f>IF('4.事業場（４）'!$H$15="","",'4.事業場（４）'!$H$15)</f>
        <v>25</v>
      </c>
      <c r="F11" s="39">
        <f>IF('4.事業場（４）'!$H$16="","",'4.事業場（４）'!$H$16)</f>
        <v>30</v>
      </c>
      <c r="G11" s="41">
        <f>IF('4.事業場（４）'!$H$17="","",'4.事業場（４）'!$H$17)</f>
        <v>35</v>
      </c>
      <c r="H11" s="40">
        <f>IF('4.事業場（４）'!$H$18="","",'4.事業場（４）'!$H$18)</f>
        <v>15</v>
      </c>
      <c r="I11" s="39">
        <f>IF('4.事業場（４）'!$H$19="","",'4.事業場（４）'!$H$19)</f>
        <v>20</v>
      </c>
      <c r="J11" s="39">
        <f>IF('4.事業場（４）'!$H$20="","",'4.事業場（４）'!$H$20)</f>
        <v>25</v>
      </c>
      <c r="K11" s="39">
        <f>IF('4.事業場（４）'!$H$21="","",'4.事業場（４）'!$H$21)</f>
        <v>30</v>
      </c>
      <c r="L11" s="41">
        <f>IF('4.事業場（４）'!$H$22="","",'4.事業場（４）'!$H$22)</f>
        <v>35</v>
      </c>
      <c r="M11" s="40">
        <f>IF('4.事業場（４）'!$H$23="","",'4.事業場（４）'!$H$23)</f>
        <v>15</v>
      </c>
      <c r="N11" s="39">
        <f>IF('4.事業場（４）'!$H$24="","",'4.事業場（４）'!$H$24)</f>
        <v>20</v>
      </c>
      <c r="O11" s="39">
        <f>IF('4.事業場（４）'!$H$25="","",'4.事業場（４）'!$H$25)</f>
        <v>25</v>
      </c>
      <c r="P11" s="39">
        <f>IF('4.事業場（４）'!$H$26="","",'4.事業場（４）'!$H$26)</f>
        <v>30</v>
      </c>
      <c r="Q11" s="41">
        <f>IF('4.事業場（４）'!$H$27="","",'4.事業場（４）'!$H$27)</f>
        <v>35</v>
      </c>
      <c r="R11" s="46" t="str">
        <f>IF('4.事業場（４）'!$H$28="","",'4.事業場（４）'!$H$28)</f>
        <v/>
      </c>
      <c r="S11" s="47" t="str">
        <f>IF('4.事業場（４）'!$H$29="","",'4.事業場（４）'!$H$29)</f>
        <v/>
      </c>
      <c r="T11" s="47" t="str">
        <f>IF('4.事業場（４）'!$H$30="","",'4.事業場（４）'!$H$30)</f>
        <v/>
      </c>
      <c r="U11" s="47" t="str">
        <f>IF('4.事業場（４）'!$H$31="","",'4.事業場（４）'!$H$31)</f>
        <v/>
      </c>
      <c r="V11" s="61" t="str">
        <f>IF('4.事業場（４）'!$H$32="","",'4.事業場（４）'!$H$32)</f>
        <v/>
      </c>
    </row>
    <row r="12" spans="2:22" ht="24.9" customHeight="1" x14ac:dyDescent="0.2">
      <c r="B12" s="100" t="s">
        <v>93</v>
      </c>
      <c r="C12" s="40">
        <f>IF('4.事業場（４）'!$I$13="","",'4.事業場（４）'!$I$13)</f>
        <v>8</v>
      </c>
      <c r="D12" s="39">
        <f>IF('4.事業場（４）'!$I$14="","",'4.事業場（４）'!$I$14)</f>
        <v>10</v>
      </c>
      <c r="E12" s="39">
        <f>IF('4.事業場（４）'!$I$15="","",'4.事業場（４）'!$I$15)</f>
        <v>13</v>
      </c>
      <c r="F12" s="39">
        <f>IF('4.事業場（４）'!$I$16="","",'4.事業場（４）'!$I$16)</f>
        <v>15</v>
      </c>
      <c r="G12" s="41">
        <f>IF('4.事業場（４）'!$I$17="","",'4.事業場（４）'!$I$17)</f>
        <v>18</v>
      </c>
      <c r="H12" s="40">
        <f>IF('4.事業場（４）'!$I$18="","",'4.事業場（４）'!$I$18)</f>
        <v>8</v>
      </c>
      <c r="I12" s="39">
        <f>IF('4.事業場（４）'!$I$19="","",'4.事業場（４）'!$I$19)</f>
        <v>10</v>
      </c>
      <c r="J12" s="39">
        <f>IF('4.事業場（４）'!$I$20="","",'4.事業場（４）'!$I$20)</f>
        <v>13</v>
      </c>
      <c r="K12" s="39">
        <f>IF('4.事業場（４）'!$I$21="","",'4.事業場（４）'!$I$21)</f>
        <v>15</v>
      </c>
      <c r="L12" s="41">
        <f>IF('4.事業場（４）'!$I$22="","",'4.事業場（４）'!$I$22)</f>
        <v>18</v>
      </c>
      <c r="M12" s="40">
        <f>IF('4.事業場（４）'!$I$23="","",'4.事業場（４）'!$I$23)</f>
        <v>8</v>
      </c>
      <c r="N12" s="39">
        <f>IF('4.事業場（４）'!$I$24="","",'4.事業場（４）'!$I$24)</f>
        <v>10</v>
      </c>
      <c r="O12" s="39">
        <f>IF('4.事業場（４）'!$I$25="","",'4.事業場（４）'!$I$25)</f>
        <v>13</v>
      </c>
      <c r="P12" s="39">
        <f>IF('4.事業場（４）'!$I$26="","",'4.事業場（４）'!$I$26)</f>
        <v>15</v>
      </c>
      <c r="Q12" s="41">
        <f>IF('4.事業場（４）'!$I$27="","",'4.事業場（４）'!$I$27)</f>
        <v>18</v>
      </c>
      <c r="R12" s="46" t="str">
        <f>IF('4.事業場（４）'!$I$28="","",'4.事業場（４）'!$I$28)</f>
        <v/>
      </c>
      <c r="S12" s="47" t="str">
        <f>IF('4.事業場（４）'!$I$29="","",'4.事業場（４）'!$I$29)</f>
        <v/>
      </c>
      <c r="T12" s="47" t="str">
        <f>IF('4.事業場（４）'!$I$30="","",'4.事業場（４）'!$I$30)</f>
        <v/>
      </c>
      <c r="U12" s="47" t="str">
        <f>IF('4.事業場（４）'!$I$31="","",'4.事業場（４）'!$I$31)</f>
        <v/>
      </c>
      <c r="V12" s="61" t="str">
        <f>IF('4.事業場（４）'!$I$32="","",'4.事業場（４）'!$I$32)</f>
        <v/>
      </c>
    </row>
    <row r="13" spans="2:22" ht="24.9" customHeight="1" x14ac:dyDescent="0.2">
      <c r="B13" s="100" t="s">
        <v>28</v>
      </c>
      <c r="C13" s="40">
        <f>IF('4.事業場（４）'!$J$13="","",'4.事業場（４）'!$J$13)</f>
        <v>6</v>
      </c>
      <c r="D13" s="39">
        <f>IF('4.事業場（４）'!$J$14="","",'4.事業場（４）'!$J$14)</f>
        <v>12</v>
      </c>
      <c r="E13" s="39">
        <f>IF('4.事業場（４）'!$J$15="","",'4.事業場（４）'!$J$15)</f>
        <v>12</v>
      </c>
      <c r="F13" s="39">
        <f>IF('4.事業場（４）'!$J$16="","",'4.事業場（４）'!$J$16)</f>
        <v>12</v>
      </c>
      <c r="G13" s="41">
        <f>IF('4.事業場（４）'!$J$17="","",'4.事業場（４）'!$J$17)</f>
        <v>12</v>
      </c>
      <c r="H13" s="40">
        <f>IF('4.事業場（４）'!$J$18="","",'4.事業場（４）'!$J$18)</f>
        <v>6</v>
      </c>
      <c r="I13" s="39">
        <f>IF('4.事業場（４）'!$J$19="","",'4.事業場（４）'!$J$19)</f>
        <v>12</v>
      </c>
      <c r="J13" s="39">
        <f>IF('4.事業場（４）'!$J$20="","",'4.事業場（４）'!$J$20)</f>
        <v>12</v>
      </c>
      <c r="K13" s="39">
        <f>IF('4.事業場（４）'!$J$21="","",'4.事業場（４）'!$J$21)</f>
        <v>12</v>
      </c>
      <c r="L13" s="41">
        <f>IF('4.事業場（４）'!$J$22="","",'4.事業場（４）'!$J$22)</f>
        <v>12</v>
      </c>
      <c r="M13" s="40">
        <f>IF('4.事業場（４）'!$J$23="","",'4.事業場（４）'!$J$23)</f>
        <v>6</v>
      </c>
      <c r="N13" s="39">
        <f>IF('4.事業場（４）'!$J$24="","",'4.事業場（４）'!$J$24)</f>
        <v>12</v>
      </c>
      <c r="O13" s="39">
        <f>IF('4.事業場（４）'!$J$25="","",'4.事業場（４）'!$J$25)</f>
        <v>12</v>
      </c>
      <c r="P13" s="39">
        <f>IF('4.事業場（４）'!$J$26="","",'4.事業場（４）'!$J$26)</f>
        <v>12</v>
      </c>
      <c r="Q13" s="41">
        <f>IF('4.事業場（４）'!$J$27="","",'4.事業場（４）'!$J$27)</f>
        <v>12</v>
      </c>
      <c r="R13" s="46" t="str">
        <f>IF('4.事業場（４）'!$J$28="","",'4.事業場（４）'!$J$28)</f>
        <v/>
      </c>
      <c r="S13" s="47" t="str">
        <f>IF('4.事業場（４）'!$J$29="","",'4.事業場（４）'!$J$29)</f>
        <v/>
      </c>
      <c r="T13" s="47" t="str">
        <f>IF('4.事業場（４）'!$J$30="","",'4.事業場（４）'!$J$30)</f>
        <v/>
      </c>
      <c r="U13" s="47" t="str">
        <f>IF('4.事業場（４）'!$J$31="","",'4.事業場（４）'!$J$31)</f>
        <v/>
      </c>
      <c r="V13" s="61" t="str">
        <f>IF('4.事業場（４）'!$J$32="","",'4.事業場（４）'!$J$32)</f>
        <v/>
      </c>
    </row>
    <row r="14" spans="2:22" ht="24.9" customHeight="1" x14ac:dyDescent="0.2">
      <c r="B14" s="100" t="s">
        <v>92</v>
      </c>
      <c r="C14" s="40">
        <f>IF('4.事業場（４）'!$L$13="","",'4.事業場（４）'!$L$13)</f>
        <v>8</v>
      </c>
      <c r="D14" s="39">
        <f>IF('4.事業場（４）'!$L$14="","",'4.事業場（４）'!$L$14)</f>
        <v>10</v>
      </c>
      <c r="E14" s="39">
        <f>IF('4.事業場（４）'!$L$15="","",'4.事業場（４）'!$L$15)</f>
        <v>13</v>
      </c>
      <c r="F14" s="39">
        <f>IF('4.事業場（４）'!$L$16="","",'4.事業場（４）'!$L$16)</f>
        <v>15</v>
      </c>
      <c r="G14" s="41">
        <f>IF('4.事業場（４）'!$L$17="","",'4.事業場（４）'!$L$17)</f>
        <v>18</v>
      </c>
      <c r="H14" s="40">
        <f>IF('4.事業場（４）'!$L$18="","",'4.事業場（４）'!$L$18)</f>
        <v>8</v>
      </c>
      <c r="I14" s="39">
        <f>IF('4.事業場（４）'!$L$19="","",'4.事業場（４）'!$L$19)</f>
        <v>10</v>
      </c>
      <c r="J14" s="39">
        <f>IF('4.事業場（４）'!$L$20="","",'4.事業場（４）'!$L$20)</f>
        <v>13</v>
      </c>
      <c r="K14" s="39">
        <f>IF('4.事業場（４）'!$L$21="","",'4.事業場（４）'!$L$21)</f>
        <v>15</v>
      </c>
      <c r="L14" s="41">
        <f>IF('4.事業場（４）'!$L$22="","",'4.事業場（４）'!$L$22)</f>
        <v>18</v>
      </c>
      <c r="M14" s="40">
        <f>IF('4.事業場（４）'!$L$23="","",'4.事業場（４）'!$L$23)</f>
        <v>8</v>
      </c>
      <c r="N14" s="39">
        <f>IF('4.事業場（４）'!$L$24="","",'4.事業場（４）'!$L$24)</f>
        <v>10</v>
      </c>
      <c r="O14" s="39">
        <f>IF('4.事業場（４）'!$L$25="","",'4.事業場（４）'!$L$25)</f>
        <v>13</v>
      </c>
      <c r="P14" s="39">
        <f>IF('4.事業場（４）'!$L$26="","",'4.事業場（４）'!$L$26)</f>
        <v>15</v>
      </c>
      <c r="Q14" s="41">
        <f>IF('4.事業場（４）'!$L$27="","",'4.事業場（４）'!$L$27)</f>
        <v>18</v>
      </c>
      <c r="R14" s="46" t="str">
        <f>IF('4.事業場（４）'!$L$28="","",'4.事業場（４）'!$L$28)</f>
        <v/>
      </c>
      <c r="S14" s="47" t="str">
        <f>IF('4.事業場（４）'!$L$29="","",'4.事業場（４）'!$L$29)</f>
        <v/>
      </c>
      <c r="T14" s="47" t="str">
        <f>IF('4.事業場（４）'!$L$30="","",'4.事業場（４）'!$L$30)</f>
        <v/>
      </c>
      <c r="U14" s="47" t="str">
        <f>IF('4.事業場（４）'!$L$31="","",'4.事業場（４）'!$L$31)</f>
        <v/>
      </c>
      <c r="V14" s="61" t="str">
        <f>IF('4.事業場（４）'!$L$32="","",'4.事業場（４）'!$L$32)</f>
        <v/>
      </c>
    </row>
    <row r="15" spans="2:22" ht="24.9" customHeight="1" x14ac:dyDescent="0.2">
      <c r="B15" s="100" t="s">
        <v>91</v>
      </c>
      <c r="C15" s="40">
        <f>IF('4.事業場（４）'!$M$13="","",'4.事業場（４）'!$M$13)</f>
        <v>4</v>
      </c>
      <c r="D15" s="39">
        <f>IF('4.事業場（４）'!$M$14="","",'4.事業場（４）'!$M$14)</f>
        <v>5</v>
      </c>
      <c r="E15" s="39">
        <f>IF('4.事業場（４）'!$M$15="","",'4.事業場（４）'!$M$15)</f>
        <v>7</v>
      </c>
      <c r="F15" s="39">
        <f>IF('4.事業場（４）'!$M$16="","",'4.事業場（４）'!$M$16)</f>
        <v>8</v>
      </c>
      <c r="G15" s="41">
        <f>IF('4.事業場（４）'!$M$17="","",'4.事業場（４）'!$M$17)</f>
        <v>9</v>
      </c>
      <c r="H15" s="40">
        <f>IF('4.事業場（４）'!$M$18="","",'4.事業場（４）'!$M$18)</f>
        <v>4</v>
      </c>
      <c r="I15" s="39">
        <f>IF('4.事業場（４）'!$M$19="","",'4.事業場（４）'!$M$19)</f>
        <v>5</v>
      </c>
      <c r="J15" s="39">
        <f>IF('4.事業場（４）'!$M$20="","",'4.事業場（４）'!$M$20)</f>
        <v>7</v>
      </c>
      <c r="K15" s="39">
        <f>IF('4.事業場（４）'!$M$21="","",'4.事業場（４）'!$M$21)</f>
        <v>8</v>
      </c>
      <c r="L15" s="41">
        <f>IF('4.事業場（４）'!$M$22="","",'4.事業場（４）'!$M$22)</f>
        <v>9</v>
      </c>
      <c r="M15" s="40">
        <f>IF('4.事業場（４）'!$M$23="","",'4.事業場（４）'!$M$23)</f>
        <v>4</v>
      </c>
      <c r="N15" s="39">
        <f>IF('4.事業場（４）'!$M$24="","",'4.事業場（４）'!$M$24)</f>
        <v>5</v>
      </c>
      <c r="O15" s="39">
        <f>IF('4.事業場（４）'!$M$25="","",'4.事業場（４）'!$M$25)</f>
        <v>7</v>
      </c>
      <c r="P15" s="39">
        <f>IF('4.事業場（４）'!$M$26="","",'4.事業場（４）'!$M$26)</f>
        <v>8</v>
      </c>
      <c r="Q15" s="41">
        <f>IF('4.事業場（４）'!$M$27="","",'4.事業場（４）'!$M$27)</f>
        <v>9</v>
      </c>
      <c r="R15" s="46" t="str">
        <f>IF('4.事業場（４）'!$M$28="","",'4.事業場（４）'!$M$28)</f>
        <v/>
      </c>
      <c r="S15" s="47" t="str">
        <f>IF('4.事業場（４）'!$M$29="","",'4.事業場（４）'!$M$29)</f>
        <v/>
      </c>
      <c r="T15" s="47" t="str">
        <f>IF('4.事業場（４）'!$M$30="","",'4.事業場（４）'!$M$30)</f>
        <v/>
      </c>
      <c r="U15" s="47" t="str">
        <f>IF('4.事業場（４）'!$M$31="","",'4.事業場（４）'!$M$31)</f>
        <v/>
      </c>
      <c r="V15" s="61" t="str">
        <f>IF('4.事業場（４）'!$M$32="","",'4.事業場（４）'!$M$32)</f>
        <v/>
      </c>
    </row>
    <row r="16" spans="2:22" ht="24.9" customHeight="1" thickBot="1" x14ac:dyDescent="0.25">
      <c r="B16" s="101" t="s">
        <v>96</v>
      </c>
      <c r="C16" s="96">
        <f>IF('4.事業場（４）'!$N$13="","",'4.事業場（４）'!$N$13)</f>
        <v>12</v>
      </c>
      <c r="D16" s="97">
        <f>IF('4.事業場（４）'!$N$14="","",'4.事業場（４）'!$N$14)</f>
        <v>24</v>
      </c>
      <c r="E16" s="97">
        <f>IF('4.事業場（４）'!$N$15="","",'4.事業場（４）'!$N$15)</f>
        <v>24</v>
      </c>
      <c r="F16" s="97">
        <f>IF('4.事業場（４）'!$N$16="","",'4.事業場（４）'!$N$16)</f>
        <v>24</v>
      </c>
      <c r="G16" s="98">
        <f>IF('4.事業場（４）'!$N$17="","",'4.事業場（４）'!$N$17)</f>
        <v>24</v>
      </c>
      <c r="H16" s="96">
        <f>IF('4.事業場（４）'!$N$18="","",'4.事業場（４）'!$N$18)</f>
        <v>12</v>
      </c>
      <c r="I16" s="97">
        <f>IF('4.事業場（４）'!$N$19="","",'4.事業場（４）'!$N$19)</f>
        <v>24</v>
      </c>
      <c r="J16" s="97">
        <f>IF('4.事業場（４）'!$N$20="","",'4.事業場（４）'!$N$20)</f>
        <v>24</v>
      </c>
      <c r="K16" s="97">
        <f>IF('4.事業場（４）'!$N$21="","",'4.事業場（４）'!$N$21)</f>
        <v>24</v>
      </c>
      <c r="L16" s="98">
        <f>IF('4.事業場（４）'!$N$22="","",'4.事業場（４）'!$N$22)</f>
        <v>24</v>
      </c>
      <c r="M16" s="96">
        <f>IF('4.事業場（４）'!$N$23="","",'4.事業場（４）'!$N$23)</f>
        <v>12</v>
      </c>
      <c r="N16" s="97">
        <f>IF('4.事業場（４）'!$N$24="","",'4.事業場（４）'!$N$24)</f>
        <v>24</v>
      </c>
      <c r="O16" s="97">
        <f>IF('4.事業場（４）'!$N$25="","",'4.事業場（４）'!$N$25)</f>
        <v>24</v>
      </c>
      <c r="P16" s="97">
        <f>IF('4.事業場（４）'!$N$26="","",'4.事業場（４）'!$N$26)</f>
        <v>24</v>
      </c>
      <c r="Q16" s="98">
        <f>IF('4.事業場（４）'!$N$27="","",'4.事業場（４）'!$N$27)</f>
        <v>24</v>
      </c>
      <c r="R16" s="63" t="str">
        <f>IF('4.事業場（４）'!$N$28="","",'4.事業場（４）'!$N$28)</f>
        <v/>
      </c>
      <c r="S16" s="64" t="str">
        <f>IF('4.事業場（４）'!$N$29="","",'4.事業場（４）'!$N$29)</f>
        <v/>
      </c>
      <c r="T16" s="64" t="str">
        <f>IF('4.事業場（４）'!$N$30="","",'4.事業場（４）'!$N$30)</f>
        <v/>
      </c>
      <c r="U16" s="64" t="str">
        <f>IF('4.事業場（４）'!$N$31="","",'4.事業場（４）'!$N$31)</f>
        <v/>
      </c>
      <c r="V16" s="65" t="str">
        <f>IF('4.事業場（４）'!$N$32="","",'4.事業場（４）'!$N$32)</f>
        <v/>
      </c>
    </row>
    <row r="17" spans="2:22" ht="20.100000000000001" customHeight="1" x14ac:dyDescent="0.2">
      <c r="B17" s="107">
        <v>1</v>
      </c>
      <c r="C17" s="14" t="str">
        <f t="shared" ref="C17:V29" si="0">IF(C$10="","",IF($B17=1,C$10,IF($B17&lt;=C$13*$M$4+1,C16+C$12,IF($B17&lt;=C$16*$M$4+1,C16+C$15,""))))</f>
        <v/>
      </c>
      <c r="D17" s="14" t="str">
        <f t="shared" si="0"/>
        <v/>
      </c>
      <c r="E17" s="14" t="str">
        <f t="shared" si="0"/>
        <v/>
      </c>
      <c r="F17" s="14" t="str">
        <f t="shared" si="0"/>
        <v/>
      </c>
      <c r="G17" s="14" t="str">
        <f t="shared" si="0"/>
        <v/>
      </c>
      <c r="H17" s="14" t="str">
        <f t="shared" si="0"/>
        <v/>
      </c>
      <c r="I17" s="14" t="str">
        <f t="shared" si="0"/>
        <v/>
      </c>
      <c r="J17" s="14" t="str">
        <f t="shared" si="0"/>
        <v/>
      </c>
      <c r="K17" s="14" t="str">
        <f t="shared" si="0"/>
        <v/>
      </c>
      <c r="L17" s="14" t="str">
        <f t="shared" si="0"/>
        <v/>
      </c>
      <c r="M17" s="14" t="str">
        <f t="shared" si="0"/>
        <v/>
      </c>
      <c r="N17" s="14" t="str">
        <f t="shared" si="0"/>
        <v/>
      </c>
      <c r="O17" s="14" t="str">
        <f t="shared" si="0"/>
        <v/>
      </c>
      <c r="P17" s="14" t="str">
        <f t="shared" si="0"/>
        <v/>
      </c>
      <c r="Q17" s="14" t="str">
        <f t="shared" si="0"/>
        <v/>
      </c>
      <c r="R17" s="14" t="str">
        <f t="shared" si="0"/>
        <v/>
      </c>
      <c r="S17" s="14" t="str">
        <f t="shared" si="0"/>
        <v/>
      </c>
      <c r="T17" s="14" t="str">
        <f t="shared" si="0"/>
        <v/>
      </c>
      <c r="U17" s="14" t="str">
        <f t="shared" si="0"/>
        <v/>
      </c>
      <c r="V17" s="15" t="str">
        <f t="shared" si="0"/>
        <v/>
      </c>
    </row>
    <row r="18" spans="2:22" ht="20.100000000000001" customHeight="1" x14ac:dyDescent="0.2">
      <c r="B18" s="102">
        <v>2</v>
      </c>
      <c r="C18" s="16" t="str">
        <f t="shared" si="0"/>
        <v/>
      </c>
      <c r="D18" s="16" t="str">
        <f t="shared" si="0"/>
        <v/>
      </c>
      <c r="E18" s="16" t="str">
        <f t="shared" si="0"/>
        <v/>
      </c>
      <c r="F18" s="16" t="str">
        <f t="shared" si="0"/>
        <v/>
      </c>
      <c r="G18" s="16" t="str">
        <f t="shared" si="0"/>
        <v/>
      </c>
      <c r="H18" s="16" t="str">
        <f t="shared" si="0"/>
        <v/>
      </c>
      <c r="I18" s="16" t="str">
        <f t="shared" si="0"/>
        <v/>
      </c>
      <c r="J18" s="16" t="str">
        <f t="shared" si="0"/>
        <v/>
      </c>
      <c r="K18" s="16" t="str">
        <f t="shared" si="0"/>
        <v/>
      </c>
      <c r="L18" s="16" t="str">
        <f t="shared" si="0"/>
        <v/>
      </c>
      <c r="M18" s="16" t="str">
        <f t="shared" si="0"/>
        <v/>
      </c>
      <c r="N18" s="16" t="str">
        <f t="shared" si="0"/>
        <v/>
      </c>
      <c r="O18" s="16" t="str">
        <f t="shared" si="0"/>
        <v/>
      </c>
      <c r="P18" s="16" t="str">
        <f t="shared" si="0"/>
        <v/>
      </c>
      <c r="Q18" s="16" t="str">
        <f t="shared" si="0"/>
        <v/>
      </c>
      <c r="R18" s="16" t="str">
        <f t="shared" si="0"/>
        <v/>
      </c>
      <c r="S18" s="16" t="str">
        <f t="shared" si="0"/>
        <v/>
      </c>
      <c r="T18" s="16" t="str">
        <f t="shared" si="0"/>
        <v/>
      </c>
      <c r="U18" s="16" t="str">
        <f t="shared" si="0"/>
        <v/>
      </c>
      <c r="V18" s="17" t="str">
        <f t="shared" si="0"/>
        <v/>
      </c>
    </row>
    <row r="19" spans="2:22" ht="20.100000000000001" customHeight="1" x14ac:dyDescent="0.2">
      <c r="B19" s="102">
        <v>3</v>
      </c>
      <c r="C19" s="16" t="str">
        <f t="shared" si="0"/>
        <v/>
      </c>
      <c r="D19" s="16" t="str">
        <f t="shared" si="0"/>
        <v/>
      </c>
      <c r="E19" s="16" t="str">
        <f t="shared" si="0"/>
        <v/>
      </c>
      <c r="F19" s="16" t="str">
        <f t="shared" si="0"/>
        <v/>
      </c>
      <c r="G19" s="16" t="str">
        <f t="shared" si="0"/>
        <v/>
      </c>
      <c r="H19" s="16" t="str">
        <f t="shared" si="0"/>
        <v/>
      </c>
      <c r="I19" s="16" t="str">
        <f t="shared" si="0"/>
        <v/>
      </c>
      <c r="J19" s="16" t="str">
        <f t="shared" si="0"/>
        <v/>
      </c>
      <c r="K19" s="16" t="str">
        <f t="shared" si="0"/>
        <v/>
      </c>
      <c r="L19" s="16" t="str">
        <f t="shared" si="0"/>
        <v/>
      </c>
      <c r="M19" s="16" t="str">
        <f t="shared" si="0"/>
        <v/>
      </c>
      <c r="N19" s="16" t="str">
        <f t="shared" si="0"/>
        <v/>
      </c>
      <c r="O19" s="16" t="str">
        <f t="shared" si="0"/>
        <v/>
      </c>
      <c r="P19" s="16" t="str">
        <f t="shared" si="0"/>
        <v/>
      </c>
      <c r="Q19" s="16" t="str">
        <f t="shared" si="0"/>
        <v/>
      </c>
      <c r="R19" s="16" t="str">
        <f t="shared" si="0"/>
        <v/>
      </c>
      <c r="S19" s="16" t="str">
        <f t="shared" si="0"/>
        <v/>
      </c>
      <c r="T19" s="16" t="str">
        <f t="shared" si="0"/>
        <v/>
      </c>
      <c r="U19" s="16" t="str">
        <f t="shared" si="0"/>
        <v/>
      </c>
      <c r="V19" s="17" t="str">
        <f t="shared" si="0"/>
        <v/>
      </c>
    </row>
    <row r="20" spans="2:22" ht="20.100000000000001" customHeight="1" x14ac:dyDescent="0.2">
      <c r="B20" s="102">
        <v>4</v>
      </c>
      <c r="C20" s="16" t="str">
        <f t="shared" si="0"/>
        <v/>
      </c>
      <c r="D20" s="16" t="str">
        <f t="shared" si="0"/>
        <v/>
      </c>
      <c r="E20" s="16" t="str">
        <f t="shared" si="0"/>
        <v/>
      </c>
      <c r="F20" s="16" t="str">
        <f t="shared" si="0"/>
        <v/>
      </c>
      <c r="G20" s="16" t="str">
        <f t="shared" si="0"/>
        <v/>
      </c>
      <c r="H20" s="16" t="str">
        <f t="shared" si="0"/>
        <v/>
      </c>
      <c r="I20" s="16" t="str">
        <f t="shared" si="0"/>
        <v/>
      </c>
      <c r="J20" s="16" t="str">
        <f t="shared" si="0"/>
        <v/>
      </c>
      <c r="K20" s="16" t="str">
        <f t="shared" si="0"/>
        <v/>
      </c>
      <c r="L20" s="16" t="str">
        <f t="shared" si="0"/>
        <v/>
      </c>
      <c r="M20" s="16" t="str">
        <f t="shared" si="0"/>
        <v/>
      </c>
      <c r="N20" s="16" t="str">
        <f t="shared" si="0"/>
        <v/>
      </c>
      <c r="O20" s="16" t="str">
        <f t="shared" si="0"/>
        <v/>
      </c>
      <c r="P20" s="16" t="str">
        <f t="shared" si="0"/>
        <v/>
      </c>
      <c r="Q20" s="16" t="str">
        <f t="shared" si="0"/>
        <v/>
      </c>
      <c r="R20" s="16" t="str">
        <f t="shared" si="0"/>
        <v/>
      </c>
      <c r="S20" s="16" t="str">
        <f t="shared" si="0"/>
        <v/>
      </c>
      <c r="T20" s="16" t="str">
        <f t="shared" si="0"/>
        <v/>
      </c>
      <c r="U20" s="16" t="str">
        <f t="shared" si="0"/>
        <v/>
      </c>
      <c r="V20" s="17" t="str">
        <f t="shared" si="0"/>
        <v/>
      </c>
    </row>
    <row r="21" spans="2:22" ht="20.100000000000001" customHeight="1" x14ac:dyDescent="0.2">
      <c r="B21" s="102">
        <v>5</v>
      </c>
      <c r="C21" s="16" t="str">
        <f t="shared" si="0"/>
        <v/>
      </c>
      <c r="D21" s="16" t="str">
        <f t="shared" si="0"/>
        <v/>
      </c>
      <c r="E21" s="16" t="str">
        <f t="shared" si="0"/>
        <v/>
      </c>
      <c r="F21" s="16" t="str">
        <f t="shared" si="0"/>
        <v/>
      </c>
      <c r="G21" s="16" t="str">
        <f t="shared" si="0"/>
        <v/>
      </c>
      <c r="H21" s="16" t="str">
        <f t="shared" si="0"/>
        <v/>
      </c>
      <c r="I21" s="16" t="str">
        <f t="shared" si="0"/>
        <v/>
      </c>
      <c r="J21" s="16" t="str">
        <f t="shared" si="0"/>
        <v/>
      </c>
      <c r="K21" s="16" t="str">
        <f t="shared" si="0"/>
        <v/>
      </c>
      <c r="L21" s="16" t="str">
        <f t="shared" si="0"/>
        <v/>
      </c>
      <c r="M21" s="16" t="str">
        <f t="shared" si="0"/>
        <v/>
      </c>
      <c r="N21" s="16" t="str">
        <f t="shared" si="0"/>
        <v/>
      </c>
      <c r="O21" s="16" t="str">
        <f t="shared" si="0"/>
        <v/>
      </c>
      <c r="P21" s="16" t="str">
        <f t="shared" si="0"/>
        <v/>
      </c>
      <c r="Q21" s="16" t="str">
        <f t="shared" si="0"/>
        <v/>
      </c>
      <c r="R21" s="16" t="str">
        <f t="shared" si="0"/>
        <v/>
      </c>
      <c r="S21" s="16" t="str">
        <f t="shared" si="0"/>
        <v/>
      </c>
      <c r="T21" s="16" t="str">
        <f t="shared" si="0"/>
        <v/>
      </c>
      <c r="U21" s="16" t="str">
        <f t="shared" si="0"/>
        <v/>
      </c>
      <c r="V21" s="17" t="str">
        <f t="shared" si="0"/>
        <v/>
      </c>
    </row>
    <row r="22" spans="2:22" ht="20.100000000000001" customHeight="1" x14ac:dyDescent="0.2">
      <c r="B22" s="102">
        <v>6</v>
      </c>
      <c r="C22" s="16" t="str">
        <f t="shared" si="0"/>
        <v/>
      </c>
      <c r="D22" s="16" t="str">
        <f t="shared" si="0"/>
        <v/>
      </c>
      <c r="E22" s="16" t="str">
        <f t="shared" si="0"/>
        <v/>
      </c>
      <c r="F22" s="16" t="str">
        <f t="shared" si="0"/>
        <v/>
      </c>
      <c r="G22" s="16" t="str">
        <f t="shared" si="0"/>
        <v/>
      </c>
      <c r="H22" s="16" t="str">
        <f t="shared" si="0"/>
        <v/>
      </c>
      <c r="I22" s="16" t="str">
        <f t="shared" si="0"/>
        <v/>
      </c>
      <c r="J22" s="16" t="str">
        <f t="shared" si="0"/>
        <v/>
      </c>
      <c r="K22" s="16" t="str">
        <f t="shared" si="0"/>
        <v/>
      </c>
      <c r="L22" s="16" t="str">
        <f t="shared" si="0"/>
        <v/>
      </c>
      <c r="M22" s="16" t="str">
        <f t="shared" si="0"/>
        <v/>
      </c>
      <c r="N22" s="16" t="str">
        <f t="shared" si="0"/>
        <v/>
      </c>
      <c r="O22" s="16" t="str">
        <f t="shared" si="0"/>
        <v/>
      </c>
      <c r="P22" s="16" t="str">
        <f t="shared" si="0"/>
        <v/>
      </c>
      <c r="Q22" s="16" t="str">
        <f t="shared" si="0"/>
        <v/>
      </c>
      <c r="R22" s="16" t="str">
        <f t="shared" si="0"/>
        <v/>
      </c>
      <c r="S22" s="16" t="str">
        <f t="shared" si="0"/>
        <v/>
      </c>
      <c r="T22" s="16" t="str">
        <f t="shared" si="0"/>
        <v/>
      </c>
      <c r="U22" s="16" t="str">
        <f t="shared" si="0"/>
        <v/>
      </c>
      <c r="V22" s="17" t="str">
        <f t="shared" si="0"/>
        <v/>
      </c>
    </row>
    <row r="23" spans="2:22" ht="20.100000000000001" customHeight="1" x14ac:dyDescent="0.2">
      <c r="B23" s="102">
        <v>7</v>
      </c>
      <c r="C23" s="16" t="str">
        <f t="shared" si="0"/>
        <v/>
      </c>
      <c r="D23" s="16" t="str">
        <f t="shared" si="0"/>
        <v/>
      </c>
      <c r="E23" s="16" t="str">
        <f t="shared" si="0"/>
        <v/>
      </c>
      <c r="F23" s="16" t="str">
        <f t="shared" si="0"/>
        <v/>
      </c>
      <c r="G23" s="16" t="str">
        <f t="shared" si="0"/>
        <v/>
      </c>
      <c r="H23" s="16" t="str">
        <f t="shared" si="0"/>
        <v/>
      </c>
      <c r="I23" s="16" t="str">
        <f t="shared" si="0"/>
        <v/>
      </c>
      <c r="J23" s="16" t="str">
        <f t="shared" si="0"/>
        <v/>
      </c>
      <c r="K23" s="16" t="str">
        <f t="shared" si="0"/>
        <v/>
      </c>
      <c r="L23" s="16" t="str">
        <f t="shared" si="0"/>
        <v/>
      </c>
      <c r="M23" s="16" t="str">
        <f t="shared" si="0"/>
        <v/>
      </c>
      <c r="N23" s="16" t="str">
        <f t="shared" si="0"/>
        <v/>
      </c>
      <c r="O23" s="16" t="str">
        <f t="shared" si="0"/>
        <v/>
      </c>
      <c r="P23" s="16" t="str">
        <f t="shared" si="0"/>
        <v/>
      </c>
      <c r="Q23" s="16" t="str">
        <f t="shared" si="0"/>
        <v/>
      </c>
      <c r="R23" s="16" t="str">
        <f t="shared" si="0"/>
        <v/>
      </c>
      <c r="S23" s="16" t="str">
        <f t="shared" si="0"/>
        <v/>
      </c>
      <c r="T23" s="16" t="str">
        <f t="shared" si="0"/>
        <v/>
      </c>
      <c r="U23" s="16" t="str">
        <f t="shared" si="0"/>
        <v/>
      </c>
      <c r="V23" s="17" t="str">
        <f t="shared" si="0"/>
        <v/>
      </c>
    </row>
    <row r="24" spans="2:22" ht="20.100000000000001" customHeight="1" x14ac:dyDescent="0.2">
      <c r="B24" s="102">
        <v>8</v>
      </c>
      <c r="C24" s="16" t="str">
        <f t="shared" si="0"/>
        <v/>
      </c>
      <c r="D24" s="16" t="str">
        <f t="shared" si="0"/>
        <v/>
      </c>
      <c r="E24" s="16" t="str">
        <f t="shared" si="0"/>
        <v/>
      </c>
      <c r="F24" s="16" t="str">
        <f t="shared" si="0"/>
        <v/>
      </c>
      <c r="G24" s="16" t="str">
        <f t="shared" si="0"/>
        <v/>
      </c>
      <c r="H24" s="16" t="str">
        <f t="shared" si="0"/>
        <v/>
      </c>
      <c r="I24" s="16" t="str">
        <f t="shared" si="0"/>
        <v/>
      </c>
      <c r="J24" s="16" t="str">
        <f t="shared" si="0"/>
        <v/>
      </c>
      <c r="K24" s="16" t="str">
        <f t="shared" si="0"/>
        <v/>
      </c>
      <c r="L24" s="16" t="str">
        <f t="shared" si="0"/>
        <v/>
      </c>
      <c r="M24" s="16" t="str">
        <f t="shared" si="0"/>
        <v/>
      </c>
      <c r="N24" s="16" t="str">
        <f t="shared" si="0"/>
        <v/>
      </c>
      <c r="O24" s="16" t="str">
        <f t="shared" si="0"/>
        <v/>
      </c>
      <c r="P24" s="16" t="str">
        <f t="shared" si="0"/>
        <v/>
      </c>
      <c r="Q24" s="16" t="str">
        <f t="shared" si="0"/>
        <v/>
      </c>
      <c r="R24" s="16" t="str">
        <f t="shared" si="0"/>
        <v/>
      </c>
      <c r="S24" s="16" t="str">
        <f t="shared" si="0"/>
        <v/>
      </c>
      <c r="T24" s="16" t="str">
        <f t="shared" si="0"/>
        <v/>
      </c>
      <c r="U24" s="16" t="str">
        <f t="shared" si="0"/>
        <v/>
      </c>
      <c r="V24" s="17" t="str">
        <f t="shared" si="0"/>
        <v/>
      </c>
    </row>
    <row r="25" spans="2:22" ht="20.100000000000001" customHeight="1" x14ac:dyDescent="0.2">
      <c r="B25" s="102">
        <v>9</v>
      </c>
      <c r="C25" s="16" t="str">
        <f t="shared" si="0"/>
        <v/>
      </c>
      <c r="D25" s="16" t="str">
        <f t="shared" si="0"/>
        <v/>
      </c>
      <c r="E25" s="16" t="str">
        <f t="shared" si="0"/>
        <v/>
      </c>
      <c r="F25" s="16" t="str">
        <f t="shared" si="0"/>
        <v/>
      </c>
      <c r="G25" s="16" t="str">
        <f t="shared" si="0"/>
        <v/>
      </c>
      <c r="H25" s="16" t="str">
        <f t="shared" si="0"/>
        <v/>
      </c>
      <c r="I25" s="16" t="str">
        <f t="shared" si="0"/>
        <v/>
      </c>
      <c r="J25" s="16" t="str">
        <f t="shared" si="0"/>
        <v/>
      </c>
      <c r="K25" s="16" t="str">
        <f t="shared" si="0"/>
        <v/>
      </c>
      <c r="L25" s="16" t="str">
        <f t="shared" si="0"/>
        <v/>
      </c>
      <c r="M25" s="16" t="str">
        <f t="shared" si="0"/>
        <v/>
      </c>
      <c r="N25" s="16" t="str">
        <f t="shared" si="0"/>
        <v/>
      </c>
      <c r="O25" s="16" t="str">
        <f t="shared" si="0"/>
        <v/>
      </c>
      <c r="P25" s="16" t="str">
        <f t="shared" si="0"/>
        <v/>
      </c>
      <c r="Q25" s="16" t="str">
        <f t="shared" si="0"/>
        <v/>
      </c>
      <c r="R25" s="16" t="str">
        <f t="shared" si="0"/>
        <v/>
      </c>
      <c r="S25" s="16" t="str">
        <f t="shared" si="0"/>
        <v/>
      </c>
      <c r="T25" s="16" t="str">
        <f t="shared" si="0"/>
        <v/>
      </c>
      <c r="U25" s="16" t="str">
        <f t="shared" si="0"/>
        <v/>
      </c>
      <c r="V25" s="17" t="str">
        <f t="shared" si="0"/>
        <v/>
      </c>
    </row>
    <row r="26" spans="2:22" ht="20.100000000000001" customHeight="1" x14ac:dyDescent="0.2">
      <c r="B26" s="102">
        <v>10</v>
      </c>
      <c r="C26" s="16" t="str">
        <f t="shared" si="0"/>
        <v/>
      </c>
      <c r="D26" s="16" t="str">
        <f t="shared" si="0"/>
        <v/>
      </c>
      <c r="E26" s="16" t="str">
        <f t="shared" si="0"/>
        <v/>
      </c>
      <c r="F26" s="16" t="str">
        <f t="shared" si="0"/>
        <v/>
      </c>
      <c r="G26" s="16" t="str">
        <f t="shared" si="0"/>
        <v/>
      </c>
      <c r="H26" s="16" t="str">
        <f t="shared" si="0"/>
        <v/>
      </c>
      <c r="I26" s="16" t="str">
        <f t="shared" si="0"/>
        <v/>
      </c>
      <c r="J26" s="16" t="str">
        <f t="shared" si="0"/>
        <v/>
      </c>
      <c r="K26" s="16" t="str">
        <f t="shared" si="0"/>
        <v/>
      </c>
      <c r="L26" s="16" t="str">
        <f t="shared" si="0"/>
        <v/>
      </c>
      <c r="M26" s="16" t="str">
        <f t="shared" si="0"/>
        <v/>
      </c>
      <c r="N26" s="16" t="str">
        <f t="shared" si="0"/>
        <v/>
      </c>
      <c r="O26" s="16" t="str">
        <f t="shared" si="0"/>
        <v/>
      </c>
      <c r="P26" s="16" t="str">
        <f t="shared" si="0"/>
        <v/>
      </c>
      <c r="Q26" s="16" t="str">
        <f t="shared" si="0"/>
        <v/>
      </c>
      <c r="R26" s="16" t="str">
        <f t="shared" si="0"/>
        <v/>
      </c>
      <c r="S26" s="16" t="str">
        <f t="shared" si="0"/>
        <v/>
      </c>
      <c r="T26" s="16" t="str">
        <f t="shared" si="0"/>
        <v/>
      </c>
      <c r="U26" s="16" t="str">
        <f t="shared" si="0"/>
        <v/>
      </c>
      <c r="V26" s="17" t="str">
        <f t="shared" si="0"/>
        <v/>
      </c>
    </row>
    <row r="27" spans="2:22" ht="20.100000000000001" customHeight="1" x14ac:dyDescent="0.2">
      <c r="B27" s="102">
        <v>11</v>
      </c>
      <c r="C27" s="16" t="str">
        <f t="shared" si="0"/>
        <v/>
      </c>
      <c r="D27" s="16" t="str">
        <f t="shared" si="0"/>
        <v/>
      </c>
      <c r="E27" s="16" t="str">
        <f t="shared" si="0"/>
        <v/>
      </c>
      <c r="F27" s="16" t="str">
        <f t="shared" si="0"/>
        <v/>
      </c>
      <c r="G27" s="16" t="str">
        <f t="shared" si="0"/>
        <v/>
      </c>
      <c r="H27" s="16" t="str">
        <f t="shared" si="0"/>
        <v/>
      </c>
      <c r="I27" s="16" t="str">
        <f t="shared" si="0"/>
        <v/>
      </c>
      <c r="J27" s="16" t="str">
        <f t="shared" si="0"/>
        <v/>
      </c>
      <c r="K27" s="16" t="str">
        <f t="shared" si="0"/>
        <v/>
      </c>
      <c r="L27" s="16" t="str">
        <f t="shared" si="0"/>
        <v/>
      </c>
      <c r="M27" s="16" t="str">
        <f t="shared" si="0"/>
        <v/>
      </c>
      <c r="N27" s="16" t="str">
        <f t="shared" si="0"/>
        <v/>
      </c>
      <c r="O27" s="16" t="str">
        <f t="shared" si="0"/>
        <v/>
      </c>
      <c r="P27" s="16" t="str">
        <f t="shared" si="0"/>
        <v/>
      </c>
      <c r="Q27" s="16" t="str">
        <f t="shared" si="0"/>
        <v/>
      </c>
      <c r="R27" s="16" t="str">
        <f t="shared" si="0"/>
        <v/>
      </c>
      <c r="S27" s="16" t="str">
        <f t="shared" si="0"/>
        <v/>
      </c>
      <c r="T27" s="16" t="str">
        <f t="shared" si="0"/>
        <v/>
      </c>
      <c r="U27" s="16" t="str">
        <f t="shared" si="0"/>
        <v/>
      </c>
      <c r="V27" s="17" t="str">
        <f t="shared" si="0"/>
        <v/>
      </c>
    </row>
    <row r="28" spans="2:22" ht="20.100000000000001" customHeight="1" x14ac:dyDescent="0.2">
      <c r="B28" s="102">
        <v>12</v>
      </c>
      <c r="C28" s="16" t="str">
        <f t="shared" si="0"/>
        <v/>
      </c>
      <c r="D28" s="16" t="str">
        <f t="shared" si="0"/>
        <v/>
      </c>
      <c r="E28" s="16" t="str">
        <f t="shared" si="0"/>
        <v/>
      </c>
      <c r="F28" s="16" t="str">
        <f t="shared" si="0"/>
        <v/>
      </c>
      <c r="G28" s="16" t="str">
        <f t="shared" si="0"/>
        <v/>
      </c>
      <c r="H28" s="16" t="str">
        <f t="shared" si="0"/>
        <v/>
      </c>
      <c r="I28" s="16" t="str">
        <f t="shared" si="0"/>
        <v/>
      </c>
      <c r="J28" s="16" t="str">
        <f t="shared" si="0"/>
        <v/>
      </c>
      <c r="K28" s="16" t="str">
        <f t="shared" si="0"/>
        <v/>
      </c>
      <c r="L28" s="16" t="str">
        <f t="shared" si="0"/>
        <v/>
      </c>
      <c r="M28" s="16" t="str">
        <f t="shared" si="0"/>
        <v/>
      </c>
      <c r="N28" s="16" t="str">
        <f t="shared" si="0"/>
        <v/>
      </c>
      <c r="O28" s="16" t="str">
        <f t="shared" si="0"/>
        <v/>
      </c>
      <c r="P28" s="16" t="str">
        <f t="shared" si="0"/>
        <v/>
      </c>
      <c r="Q28" s="16" t="str">
        <f t="shared" si="0"/>
        <v/>
      </c>
      <c r="R28" s="16" t="str">
        <f t="shared" si="0"/>
        <v/>
      </c>
      <c r="S28" s="16" t="str">
        <f t="shared" si="0"/>
        <v/>
      </c>
      <c r="T28" s="16" t="str">
        <f t="shared" si="0"/>
        <v/>
      </c>
      <c r="U28" s="16" t="str">
        <f t="shared" si="0"/>
        <v/>
      </c>
      <c r="V28" s="17" t="str">
        <f t="shared" si="0"/>
        <v/>
      </c>
    </row>
    <row r="29" spans="2:22" ht="20.100000000000001" customHeight="1" x14ac:dyDescent="0.2">
      <c r="B29" s="102">
        <v>13</v>
      </c>
      <c r="C29" s="16" t="str">
        <f t="shared" si="0"/>
        <v/>
      </c>
      <c r="D29" s="16" t="str">
        <f t="shared" si="0"/>
        <v/>
      </c>
      <c r="E29" s="16" t="str">
        <f t="shared" si="0"/>
        <v/>
      </c>
      <c r="F29" s="16" t="str">
        <f t="shared" si="0"/>
        <v/>
      </c>
      <c r="G29" s="16" t="str">
        <f t="shared" si="0"/>
        <v/>
      </c>
      <c r="H29" s="16" t="str">
        <f t="shared" si="0"/>
        <v/>
      </c>
      <c r="I29" s="16" t="str">
        <f t="shared" si="0"/>
        <v/>
      </c>
      <c r="J29" s="16" t="str">
        <f t="shared" si="0"/>
        <v/>
      </c>
      <c r="K29" s="16" t="str">
        <f t="shared" si="0"/>
        <v/>
      </c>
      <c r="L29" s="16" t="str">
        <f t="shared" si="0"/>
        <v/>
      </c>
      <c r="M29" s="16" t="str">
        <f t="shared" si="0"/>
        <v/>
      </c>
      <c r="N29" s="16" t="str">
        <f t="shared" si="0"/>
        <v/>
      </c>
      <c r="O29" s="16" t="str">
        <f t="shared" si="0"/>
        <v/>
      </c>
      <c r="P29" s="16" t="str">
        <f t="shared" si="0"/>
        <v/>
      </c>
      <c r="Q29" s="16" t="str">
        <f t="shared" si="0"/>
        <v/>
      </c>
      <c r="R29" s="16" t="str">
        <f t="shared" ref="R29:V44" si="1">IF(R$10="","",IF($B29=1,R$10,IF($B29&lt;=R$13*$M$4+1,R28+R$12,IF($B29&lt;=R$16*$M$4+1,R28+R$15,""))))</f>
        <v/>
      </c>
      <c r="S29" s="16" t="str">
        <f t="shared" si="1"/>
        <v/>
      </c>
      <c r="T29" s="16" t="str">
        <f t="shared" si="1"/>
        <v/>
      </c>
      <c r="U29" s="16" t="str">
        <f t="shared" si="1"/>
        <v/>
      </c>
      <c r="V29" s="17" t="str">
        <f t="shared" si="1"/>
        <v/>
      </c>
    </row>
    <row r="30" spans="2:22" ht="20.100000000000001" customHeight="1" x14ac:dyDescent="0.2">
      <c r="B30" s="102">
        <v>14</v>
      </c>
      <c r="C30" s="16" t="str">
        <f t="shared" ref="C30:R45" si="2">IF(C$10="","",IF($B30=1,C$10,IF($B30&lt;=C$13*$M$4+1,C29+C$12,IF($B30&lt;=C$16*$M$4+1,C29+C$15,""))))</f>
        <v/>
      </c>
      <c r="D30" s="16" t="str">
        <f t="shared" si="2"/>
        <v/>
      </c>
      <c r="E30" s="16" t="str">
        <f t="shared" si="2"/>
        <v/>
      </c>
      <c r="F30" s="16" t="str">
        <f t="shared" si="2"/>
        <v/>
      </c>
      <c r="G30" s="16" t="str">
        <f t="shared" si="2"/>
        <v/>
      </c>
      <c r="H30" s="16" t="str">
        <f t="shared" si="2"/>
        <v/>
      </c>
      <c r="I30" s="16" t="str">
        <f t="shared" si="2"/>
        <v/>
      </c>
      <c r="J30" s="16" t="str">
        <f t="shared" si="2"/>
        <v/>
      </c>
      <c r="K30" s="16" t="str">
        <f t="shared" si="2"/>
        <v/>
      </c>
      <c r="L30" s="16" t="str">
        <f t="shared" si="2"/>
        <v/>
      </c>
      <c r="M30" s="16" t="str">
        <f t="shared" si="2"/>
        <v/>
      </c>
      <c r="N30" s="16" t="str">
        <f t="shared" si="2"/>
        <v/>
      </c>
      <c r="O30" s="16" t="str">
        <f t="shared" si="2"/>
        <v/>
      </c>
      <c r="P30" s="16" t="str">
        <f t="shared" si="2"/>
        <v/>
      </c>
      <c r="Q30" s="16" t="str">
        <f t="shared" si="2"/>
        <v/>
      </c>
      <c r="R30" s="16" t="str">
        <f t="shared" si="1"/>
        <v/>
      </c>
      <c r="S30" s="16" t="str">
        <f t="shared" si="1"/>
        <v/>
      </c>
      <c r="T30" s="16" t="str">
        <f t="shared" si="1"/>
        <v/>
      </c>
      <c r="U30" s="16" t="str">
        <f t="shared" si="1"/>
        <v/>
      </c>
      <c r="V30" s="17" t="str">
        <f t="shared" si="1"/>
        <v/>
      </c>
    </row>
    <row r="31" spans="2:22" ht="20.100000000000001" customHeight="1" x14ac:dyDescent="0.2">
      <c r="B31" s="102">
        <v>15</v>
      </c>
      <c r="C31" s="16" t="str">
        <f t="shared" si="2"/>
        <v/>
      </c>
      <c r="D31" s="16" t="str">
        <f t="shared" si="2"/>
        <v/>
      </c>
      <c r="E31" s="16" t="str">
        <f t="shared" si="2"/>
        <v/>
      </c>
      <c r="F31" s="16" t="str">
        <f t="shared" si="2"/>
        <v/>
      </c>
      <c r="G31" s="16" t="str">
        <f t="shared" si="2"/>
        <v/>
      </c>
      <c r="H31" s="16" t="str">
        <f t="shared" si="2"/>
        <v/>
      </c>
      <c r="I31" s="16" t="str">
        <f t="shared" si="2"/>
        <v/>
      </c>
      <c r="J31" s="16" t="str">
        <f t="shared" si="2"/>
        <v/>
      </c>
      <c r="K31" s="16" t="str">
        <f t="shared" si="2"/>
        <v/>
      </c>
      <c r="L31" s="16" t="str">
        <f t="shared" si="2"/>
        <v/>
      </c>
      <c r="M31" s="16" t="str">
        <f t="shared" si="2"/>
        <v/>
      </c>
      <c r="N31" s="16" t="str">
        <f t="shared" si="2"/>
        <v/>
      </c>
      <c r="O31" s="16" t="str">
        <f t="shared" si="2"/>
        <v/>
      </c>
      <c r="P31" s="16" t="str">
        <f t="shared" si="2"/>
        <v/>
      </c>
      <c r="Q31" s="16" t="str">
        <f t="shared" si="2"/>
        <v/>
      </c>
      <c r="R31" s="16" t="str">
        <f t="shared" si="1"/>
        <v/>
      </c>
      <c r="S31" s="16" t="str">
        <f t="shared" si="1"/>
        <v/>
      </c>
      <c r="T31" s="16" t="str">
        <f t="shared" si="1"/>
        <v/>
      </c>
      <c r="U31" s="16" t="str">
        <f t="shared" si="1"/>
        <v/>
      </c>
      <c r="V31" s="17" t="str">
        <f t="shared" si="1"/>
        <v/>
      </c>
    </row>
    <row r="32" spans="2:22" ht="20.100000000000001" customHeight="1" x14ac:dyDescent="0.2">
      <c r="B32" s="102">
        <v>16</v>
      </c>
      <c r="C32" s="16" t="str">
        <f t="shared" si="2"/>
        <v/>
      </c>
      <c r="D32" s="16" t="str">
        <f t="shared" si="2"/>
        <v/>
      </c>
      <c r="E32" s="16" t="str">
        <f t="shared" si="2"/>
        <v/>
      </c>
      <c r="F32" s="16" t="str">
        <f t="shared" si="2"/>
        <v/>
      </c>
      <c r="G32" s="16" t="str">
        <f t="shared" si="2"/>
        <v/>
      </c>
      <c r="H32" s="16" t="str">
        <f t="shared" si="2"/>
        <v/>
      </c>
      <c r="I32" s="16" t="str">
        <f t="shared" si="2"/>
        <v/>
      </c>
      <c r="J32" s="16" t="str">
        <f t="shared" si="2"/>
        <v/>
      </c>
      <c r="K32" s="16" t="str">
        <f t="shared" si="2"/>
        <v/>
      </c>
      <c r="L32" s="16" t="str">
        <f t="shared" si="2"/>
        <v/>
      </c>
      <c r="M32" s="16" t="str">
        <f t="shared" si="2"/>
        <v/>
      </c>
      <c r="N32" s="16" t="str">
        <f t="shared" si="2"/>
        <v/>
      </c>
      <c r="O32" s="16" t="str">
        <f t="shared" si="2"/>
        <v/>
      </c>
      <c r="P32" s="16" t="str">
        <f t="shared" si="2"/>
        <v/>
      </c>
      <c r="Q32" s="16" t="str">
        <f t="shared" si="2"/>
        <v/>
      </c>
      <c r="R32" s="16" t="str">
        <f t="shared" si="1"/>
        <v/>
      </c>
      <c r="S32" s="16" t="str">
        <f t="shared" si="1"/>
        <v/>
      </c>
      <c r="T32" s="16" t="str">
        <f t="shared" si="1"/>
        <v/>
      </c>
      <c r="U32" s="16" t="str">
        <f t="shared" si="1"/>
        <v/>
      </c>
      <c r="V32" s="17" t="str">
        <f t="shared" si="1"/>
        <v/>
      </c>
    </row>
    <row r="33" spans="2:22" ht="20.100000000000001" customHeight="1" x14ac:dyDescent="0.2">
      <c r="B33" s="102">
        <v>17</v>
      </c>
      <c r="C33" s="16" t="str">
        <f t="shared" si="2"/>
        <v/>
      </c>
      <c r="D33" s="16" t="str">
        <f t="shared" si="2"/>
        <v/>
      </c>
      <c r="E33" s="16" t="str">
        <f t="shared" si="2"/>
        <v/>
      </c>
      <c r="F33" s="16" t="str">
        <f t="shared" si="2"/>
        <v/>
      </c>
      <c r="G33" s="16" t="str">
        <f t="shared" si="2"/>
        <v/>
      </c>
      <c r="H33" s="16" t="str">
        <f t="shared" si="2"/>
        <v/>
      </c>
      <c r="I33" s="16" t="str">
        <f t="shared" si="2"/>
        <v/>
      </c>
      <c r="J33" s="16" t="str">
        <f t="shared" si="2"/>
        <v/>
      </c>
      <c r="K33" s="16" t="str">
        <f t="shared" si="2"/>
        <v/>
      </c>
      <c r="L33" s="16" t="str">
        <f t="shared" si="2"/>
        <v/>
      </c>
      <c r="M33" s="16" t="str">
        <f t="shared" si="2"/>
        <v/>
      </c>
      <c r="N33" s="16" t="str">
        <f t="shared" si="2"/>
        <v/>
      </c>
      <c r="O33" s="16" t="str">
        <f t="shared" si="2"/>
        <v/>
      </c>
      <c r="P33" s="16" t="str">
        <f t="shared" si="2"/>
        <v/>
      </c>
      <c r="Q33" s="16" t="str">
        <f t="shared" si="2"/>
        <v/>
      </c>
      <c r="R33" s="16" t="str">
        <f t="shared" si="1"/>
        <v/>
      </c>
      <c r="S33" s="16" t="str">
        <f t="shared" si="1"/>
        <v/>
      </c>
      <c r="T33" s="16" t="str">
        <f t="shared" si="1"/>
        <v/>
      </c>
      <c r="U33" s="16" t="str">
        <f t="shared" si="1"/>
        <v/>
      </c>
      <c r="V33" s="17" t="str">
        <f t="shared" si="1"/>
        <v/>
      </c>
    </row>
    <row r="34" spans="2:22" ht="20.100000000000001" customHeight="1" x14ac:dyDescent="0.2">
      <c r="B34" s="102">
        <v>18</v>
      </c>
      <c r="C34" s="16" t="str">
        <f t="shared" si="2"/>
        <v/>
      </c>
      <c r="D34" s="16" t="str">
        <f t="shared" si="2"/>
        <v/>
      </c>
      <c r="E34" s="16" t="str">
        <f t="shared" si="2"/>
        <v/>
      </c>
      <c r="F34" s="16" t="str">
        <f t="shared" si="2"/>
        <v/>
      </c>
      <c r="G34" s="16" t="str">
        <f t="shared" si="2"/>
        <v/>
      </c>
      <c r="H34" s="16" t="str">
        <f t="shared" si="2"/>
        <v/>
      </c>
      <c r="I34" s="16" t="str">
        <f t="shared" si="2"/>
        <v/>
      </c>
      <c r="J34" s="16" t="str">
        <f t="shared" si="2"/>
        <v/>
      </c>
      <c r="K34" s="16" t="str">
        <f t="shared" si="2"/>
        <v/>
      </c>
      <c r="L34" s="16" t="str">
        <f t="shared" si="2"/>
        <v/>
      </c>
      <c r="M34" s="16" t="str">
        <f t="shared" si="2"/>
        <v/>
      </c>
      <c r="N34" s="16" t="str">
        <f t="shared" si="2"/>
        <v/>
      </c>
      <c r="O34" s="16" t="str">
        <f t="shared" si="2"/>
        <v/>
      </c>
      <c r="P34" s="16" t="str">
        <f t="shared" si="2"/>
        <v/>
      </c>
      <c r="Q34" s="16" t="str">
        <f t="shared" si="2"/>
        <v/>
      </c>
      <c r="R34" s="16" t="str">
        <f t="shared" si="1"/>
        <v/>
      </c>
      <c r="S34" s="16" t="str">
        <f t="shared" si="1"/>
        <v/>
      </c>
      <c r="T34" s="16" t="str">
        <f t="shared" si="1"/>
        <v/>
      </c>
      <c r="U34" s="16" t="str">
        <f t="shared" si="1"/>
        <v/>
      </c>
      <c r="V34" s="17" t="str">
        <f t="shared" si="1"/>
        <v/>
      </c>
    </row>
    <row r="35" spans="2:22" ht="20.100000000000001" customHeight="1" x14ac:dyDescent="0.2">
      <c r="B35" s="102">
        <v>19</v>
      </c>
      <c r="C35" s="16" t="str">
        <f t="shared" si="2"/>
        <v/>
      </c>
      <c r="D35" s="16" t="str">
        <f t="shared" si="2"/>
        <v/>
      </c>
      <c r="E35" s="16" t="str">
        <f t="shared" si="2"/>
        <v/>
      </c>
      <c r="F35" s="16" t="str">
        <f t="shared" si="2"/>
        <v/>
      </c>
      <c r="G35" s="16" t="str">
        <f t="shared" si="2"/>
        <v/>
      </c>
      <c r="H35" s="16" t="str">
        <f t="shared" si="2"/>
        <v/>
      </c>
      <c r="I35" s="16" t="str">
        <f t="shared" si="2"/>
        <v/>
      </c>
      <c r="J35" s="16" t="str">
        <f t="shared" si="2"/>
        <v/>
      </c>
      <c r="K35" s="16" t="str">
        <f t="shared" si="2"/>
        <v/>
      </c>
      <c r="L35" s="16" t="str">
        <f t="shared" si="2"/>
        <v/>
      </c>
      <c r="M35" s="16" t="str">
        <f t="shared" si="2"/>
        <v/>
      </c>
      <c r="N35" s="16" t="str">
        <f t="shared" si="2"/>
        <v/>
      </c>
      <c r="O35" s="16" t="str">
        <f t="shared" si="2"/>
        <v/>
      </c>
      <c r="P35" s="16" t="str">
        <f t="shared" si="2"/>
        <v/>
      </c>
      <c r="Q35" s="16" t="str">
        <f t="shared" si="2"/>
        <v/>
      </c>
      <c r="R35" s="16" t="str">
        <f t="shared" si="1"/>
        <v/>
      </c>
      <c r="S35" s="16" t="str">
        <f t="shared" si="1"/>
        <v/>
      </c>
      <c r="T35" s="16" t="str">
        <f t="shared" si="1"/>
        <v/>
      </c>
      <c r="U35" s="16" t="str">
        <f t="shared" si="1"/>
        <v/>
      </c>
      <c r="V35" s="17" t="str">
        <f t="shared" si="1"/>
        <v/>
      </c>
    </row>
    <row r="36" spans="2:22" ht="20.100000000000001" customHeight="1" x14ac:dyDescent="0.2">
      <c r="B36" s="102">
        <v>20</v>
      </c>
      <c r="C36" s="16" t="str">
        <f t="shared" si="2"/>
        <v/>
      </c>
      <c r="D36" s="16" t="str">
        <f t="shared" si="2"/>
        <v/>
      </c>
      <c r="E36" s="16" t="str">
        <f t="shared" si="2"/>
        <v/>
      </c>
      <c r="F36" s="16" t="str">
        <f t="shared" si="2"/>
        <v/>
      </c>
      <c r="G36" s="16" t="str">
        <f t="shared" si="2"/>
        <v/>
      </c>
      <c r="H36" s="16" t="str">
        <f t="shared" si="2"/>
        <v/>
      </c>
      <c r="I36" s="16" t="str">
        <f t="shared" si="2"/>
        <v/>
      </c>
      <c r="J36" s="16" t="str">
        <f t="shared" si="2"/>
        <v/>
      </c>
      <c r="K36" s="16" t="str">
        <f t="shared" si="2"/>
        <v/>
      </c>
      <c r="L36" s="16" t="str">
        <f t="shared" si="2"/>
        <v/>
      </c>
      <c r="M36" s="16" t="str">
        <f t="shared" si="2"/>
        <v/>
      </c>
      <c r="N36" s="16" t="str">
        <f t="shared" si="2"/>
        <v/>
      </c>
      <c r="O36" s="16" t="str">
        <f t="shared" si="2"/>
        <v/>
      </c>
      <c r="P36" s="16" t="str">
        <f t="shared" si="2"/>
        <v/>
      </c>
      <c r="Q36" s="16" t="str">
        <f t="shared" si="2"/>
        <v/>
      </c>
      <c r="R36" s="16" t="str">
        <f t="shared" si="1"/>
        <v/>
      </c>
      <c r="S36" s="16" t="str">
        <f t="shared" si="1"/>
        <v/>
      </c>
      <c r="T36" s="16" t="str">
        <f t="shared" si="1"/>
        <v/>
      </c>
      <c r="U36" s="16" t="str">
        <f t="shared" si="1"/>
        <v/>
      </c>
      <c r="V36" s="17" t="str">
        <f t="shared" si="1"/>
        <v/>
      </c>
    </row>
    <row r="37" spans="2:22" ht="20.100000000000001" customHeight="1" x14ac:dyDescent="0.2">
      <c r="B37" s="102">
        <v>21</v>
      </c>
      <c r="C37" s="16" t="str">
        <f t="shared" si="2"/>
        <v/>
      </c>
      <c r="D37" s="16" t="str">
        <f t="shared" si="2"/>
        <v/>
      </c>
      <c r="E37" s="16" t="str">
        <f t="shared" si="2"/>
        <v/>
      </c>
      <c r="F37" s="16" t="str">
        <f t="shared" si="2"/>
        <v/>
      </c>
      <c r="G37" s="16" t="str">
        <f t="shared" si="2"/>
        <v/>
      </c>
      <c r="H37" s="16" t="str">
        <f t="shared" si="2"/>
        <v/>
      </c>
      <c r="I37" s="16" t="str">
        <f t="shared" si="2"/>
        <v/>
      </c>
      <c r="J37" s="16" t="str">
        <f t="shared" si="2"/>
        <v/>
      </c>
      <c r="K37" s="16" t="str">
        <f t="shared" si="2"/>
        <v/>
      </c>
      <c r="L37" s="16" t="str">
        <f t="shared" si="2"/>
        <v/>
      </c>
      <c r="M37" s="16" t="str">
        <f t="shared" si="2"/>
        <v/>
      </c>
      <c r="N37" s="16" t="str">
        <f t="shared" si="2"/>
        <v/>
      </c>
      <c r="O37" s="16" t="str">
        <f t="shared" si="2"/>
        <v/>
      </c>
      <c r="P37" s="16" t="str">
        <f t="shared" si="2"/>
        <v/>
      </c>
      <c r="Q37" s="16" t="str">
        <f t="shared" si="2"/>
        <v/>
      </c>
      <c r="R37" s="16" t="str">
        <f t="shared" si="1"/>
        <v/>
      </c>
      <c r="S37" s="16" t="str">
        <f t="shared" si="1"/>
        <v/>
      </c>
      <c r="T37" s="16" t="str">
        <f t="shared" si="1"/>
        <v/>
      </c>
      <c r="U37" s="16" t="str">
        <f t="shared" si="1"/>
        <v/>
      </c>
      <c r="V37" s="17" t="str">
        <f t="shared" si="1"/>
        <v/>
      </c>
    </row>
    <row r="38" spans="2:22" ht="20.100000000000001" customHeight="1" x14ac:dyDescent="0.2">
      <c r="B38" s="102">
        <v>22</v>
      </c>
      <c r="C38" s="16" t="str">
        <f t="shared" si="2"/>
        <v/>
      </c>
      <c r="D38" s="16" t="str">
        <f t="shared" si="2"/>
        <v/>
      </c>
      <c r="E38" s="16" t="str">
        <f t="shared" si="2"/>
        <v/>
      </c>
      <c r="F38" s="16" t="str">
        <f t="shared" si="2"/>
        <v/>
      </c>
      <c r="G38" s="16" t="str">
        <f t="shared" si="2"/>
        <v/>
      </c>
      <c r="H38" s="16" t="str">
        <f t="shared" si="2"/>
        <v/>
      </c>
      <c r="I38" s="16" t="str">
        <f t="shared" si="2"/>
        <v/>
      </c>
      <c r="J38" s="16" t="str">
        <f t="shared" si="2"/>
        <v/>
      </c>
      <c r="K38" s="16" t="str">
        <f t="shared" si="2"/>
        <v/>
      </c>
      <c r="L38" s="16" t="str">
        <f t="shared" si="2"/>
        <v/>
      </c>
      <c r="M38" s="16" t="str">
        <f t="shared" si="2"/>
        <v/>
      </c>
      <c r="N38" s="16" t="str">
        <f t="shared" si="2"/>
        <v/>
      </c>
      <c r="O38" s="16" t="str">
        <f t="shared" si="2"/>
        <v/>
      </c>
      <c r="P38" s="16" t="str">
        <f t="shared" si="2"/>
        <v/>
      </c>
      <c r="Q38" s="16" t="str">
        <f t="shared" si="2"/>
        <v/>
      </c>
      <c r="R38" s="16" t="str">
        <f t="shared" si="1"/>
        <v/>
      </c>
      <c r="S38" s="16" t="str">
        <f t="shared" si="1"/>
        <v/>
      </c>
      <c r="T38" s="16" t="str">
        <f t="shared" si="1"/>
        <v/>
      </c>
      <c r="U38" s="16" t="str">
        <f t="shared" si="1"/>
        <v/>
      </c>
      <c r="V38" s="17" t="str">
        <f t="shared" si="1"/>
        <v/>
      </c>
    </row>
    <row r="39" spans="2:22" ht="20.100000000000001" customHeight="1" x14ac:dyDescent="0.2">
      <c r="B39" s="102">
        <v>23</v>
      </c>
      <c r="C39" s="16" t="str">
        <f t="shared" si="2"/>
        <v/>
      </c>
      <c r="D39" s="16" t="str">
        <f t="shared" si="2"/>
        <v/>
      </c>
      <c r="E39" s="16" t="str">
        <f t="shared" si="2"/>
        <v/>
      </c>
      <c r="F39" s="16" t="str">
        <f t="shared" si="2"/>
        <v/>
      </c>
      <c r="G39" s="16" t="str">
        <f t="shared" si="2"/>
        <v/>
      </c>
      <c r="H39" s="16" t="str">
        <f t="shared" si="2"/>
        <v/>
      </c>
      <c r="I39" s="16" t="str">
        <f t="shared" si="2"/>
        <v/>
      </c>
      <c r="J39" s="16" t="str">
        <f t="shared" si="2"/>
        <v/>
      </c>
      <c r="K39" s="16" t="str">
        <f t="shared" si="2"/>
        <v/>
      </c>
      <c r="L39" s="16" t="str">
        <f t="shared" si="2"/>
        <v/>
      </c>
      <c r="M39" s="16" t="str">
        <f t="shared" si="2"/>
        <v/>
      </c>
      <c r="N39" s="16" t="str">
        <f t="shared" si="2"/>
        <v/>
      </c>
      <c r="O39" s="16" t="str">
        <f t="shared" si="2"/>
        <v/>
      </c>
      <c r="P39" s="16" t="str">
        <f t="shared" si="2"/>
        <v/>
      </c>
      <c r="Q39" s="16" t="str">
        <f t="shared" si="2"/>
        <v/>
      </c>
      <c r="R39" s="16" t="str">
        <f t="shared" si="1"/>
        <v/>
      </c>
      <c r="S39" s="16" t="str">
        <f t="shared" si="1"/>
        <v/>
      </c>
      <c r="T39" s="16" t="str">
        <f t="shared" si="1"/>
        <v/>
      </c>
      <c r="U39" s="16" t="str">
        <f t="shared" si="1"/>
        <v/>
      </c>
      <c r="V39" s="17" t="str">
        <f t="shared" si="1"/>
        <v/>
      </c>
    </row>
    <row r="40" spans="2:22" ht="20.100000000000001" customHeight="1" x14ac:dyDescent="0.2">
      <c r="B40" s="102">
        <v>24</v>
      </c>
      <c r="C40" s="16" t="str">
        <f t="shared" si="2"/>
        <v/>
      </c>
      <c r="D40" s="16" t="str">
        <f t="shared" si="2"/>
        <v/>
      </c>
      <c r="E40" s="16" t="str">
        <f t="shared" si="2"/>
        <v/>
      </c>
      <c r="F40" s="16" t="str">
        <f t="shared" si="2"/>
        <v/>
      </c>
      <c r="G40" s="16" t="str">
        <f t="shared" si="2"/>
        <v/>
      </c>
      <c r="H40" s="16" t="str">
        <f t="shared" si="2"/>
        <v/>
      </c>
      <c r="I40" s="16" t="str">
        <f t="shared" si="2"/>
        <v/>
      </c>
      <c r="J40" s="16" t="str">
        <f t="shared" si="2"/>
        <v/>
      </c>
      <c r="K40" s="16" t="str">
        <f t="shared" si="2"/>
        <v/>
      </c>
      <c r="L40" s="16" t="str">
        <f t="shared" si="2"/>
        <v/>
      </c>
      <c r="M40" s="16" t="str">
        <f t="shared" si="2"/>
        <v/>
      </c>
      <c r="N40" s="16" t="str">
        <f t="shared" si="2"/>
        <v/>
      </c>
      <c r="O40" s="16" t="str">
        <f t="shared" si="2"/>
        <v/>
      </c>
      <c r="P40" s="16" t="str">
        <f t="shared" si="2"/>
        <v/>
      </c>
      <c r="Q40" s="16" t="str">
        <f t="shared" si="2"/>
        <v/>
      </c>
      <c r="R40" s="16" t="str">
        <f t="shared" si="1"/>
        <v/>
      </c>
      <c r="S40" s="16" t="str">
        <f t="shared" si="1"/>
        <v/>
      </c>
      <c r="T40" s="16" t="str">
        <f t="shared" si="1"/>
        <v/>
      </c>
      <c r="U40" s="16" t="str">
        <f t="shared" si="1"/>
        <v/>
      </c>
      <c r="V40" s="17" t="str">
        <f t="shared" si="1"/>
        <v/>
      </c>
    </row>
    <row r="41" spans="2:22" ht="20.100000000000001" customHeight="1" x14ac:dyDescent="0.2">
      <c r="B41" s="102">
        <v>25</v>
      </c>
      <c r="C41" s="16" t="str">
        <f t="shared" si="2"/>
        <v/>
      </c>
      <c r="D41" s="16" t="str">
        <f t="shared" si="2"/>
        <v/>
      </c>
      <c r="E41" s="16" t="str">
        <f t="shared" si="2"/>
        <v/>
      </c>
      <c r="F41" s="16" t="str">
        <f t="shared" si="2"/>
        <v/>
      </c>
      <c r="G41" s="16" t="str">
        <f t="shared" si="2"/>
        <v/>
      </c>
      <c r="H41" s="16" t="str">
        <f t="shared" si="2"/>
        <v/>
      </c>
      <c r="I41" s="16" t="str">
        <f t="shared" si="2"/>
        <v/>
      </c>
      <c r="J41" s="16" t="str">
        <f t="shared" si="2"/>
        <v/>
      </c>
      <c r="K41" s="16" t="str">
        <f t="shared" si="2"/>
        <v/>
      </c>
      <c r="L41" s="16" t="str">
        <f t="shared" si="2"/>
        <v/>
      </c>
      <c r="M41" s="16" t="str">
        <f t="shared" si="2"/>
        <v/>
      </c>
      <c r="N41" s="16" t="str">
        <f t="shared" si="2"/>
        <v/>
      </c>
      <c r="O41" s="16" t="str">
        <f t="shared" si="2"/>
        <v/>
      </c>
      <c r="P41" s="16" t="str">
        <f t="shared" si="2"/>
        <v/>
      </c>
      <c r="Q41" s="16" t="str">
        <f t="shared" si="2"/>
        <v/>
      </c>
      <c r="R41" s="16" t="str">
        <f t="shared" si="1"/>
        <v/>
      </c>
      <c r="S41" s="16" t="str">
        <f t="shared" si="1"/>
        <v/>
      </c>
      <c r="T41" s="16" t="str">
        <f t="shared" si="1"/>
        <v/>
      </c>
      <c r="U41" s="16" t="str">
        <f t="shared" si="1"/>
        <v/>
      </c>
      <c r="V41" s="17" t="str">
        <f t="shared" si="1"/>
        <v/>
      </c>
    </row>
    <row r="42" spans="2:22" ht="20.100000000000001" customHeight="1" x14ac:dyDescent="0.2">
      <c r="B42" s="102">
        <v>26</v>
      </c>
      <c r="C42" s="16" t="str">
        <f t="shared" si="2"/>
        <v/>
      </c>
      <c r="D42" s="16" t="str">
        <f t="shared" si="2"/>
        <v/>
      </c>
      <c r="E42" s="16" t="str">
        <f t="shared" si="2"/>
        <v/>
      </c>
      <c r="F42" s="16" t="str">
        <f t="shared" si="2"/>
        <v/>
      </c>
      <c r="G42" s="16" t="str">
        <f t="shared" si="2"/>
        <v/>
      </c>
      <c r="H42" s="16" t="str">
        <f t="shared" si="2"/>
        <v/>
      </c>
      <c r="I42" s="16" t="str">
        <f t="shared" si="2"/>
        <v/>
      </c>
      <c r="J42" s="16" t="str">
        <f t="shared" si="2"/>
        <v/>
      </c>
      <c r="K42" s="16" t="str">
        <f t="shared" si="2"/>
        <v/>
      </c>
      <c r="L42" s="16" t="str">
        <f t="shared" si="2"/>
        <v/>
      </c>
      <c r="M42" s="16" t="str">
        <f t="shared" si="2"/>
        <v/>
      </c>
      <c r="N42" s="16" t="str">
        <f t="shared" si="2"/>
        <v/>
      </c>
      <c r="O42" s="16" t="str">
        <f t="shared" si="2"/>
        <v/>
      </c>
      <c r="P42" s="16" t="str">
        <f t="shared" si="2"/>
        <v/>
      </c>
      <c r="Q42" s="16" t="str">
        <f t="shared" si="2"/>
        <v/>
      </c>
      <c r="R42" s="16" t="str">
        <f t="shared" si="1"/>
        <v/>
      </c>
      <c r="S42" s="16" t="str">
        <f t="shared" si="1"/>
        <v/>
      </c>
      <c r="T42" s="16" t="str">
        <f t="shared" si="1"/>
        <v/>
      </c>
      <c r="U42" s="16" t="str">
        <f t="shared" si="1"/>
        <v/>
      </c>
      <c r="V42" s="17" t="str">
        <f t="shared" si="1"/>
        <v/>
      </c>
    </row>
    <row r="43" spans="2:22" ht="20.100000000000001" customHeight="1" x14ac:dyDescent="0.2">
      <c r="B43" s="102">
        <v>27</v>
      </c>
      <c r="C43" s="16" t="str">
        <f t="shared" si="2"/>
        <v/>
      </c>
      <c r="D43" s="16" t="str">
        <f t="shared" si="2"/>
        <v/>
      </c>
      <c r="E43" s="16" t="str">
        <f t="shared" si="2"/>
        <v/>
      </c>
      <c r="F43" s="16" t="str">
        <f t="shared" si="2"/>
        <v/>
      </c>
      <c r="G43" s="16" t="str">
        <f t="shared" si="2"/>
        <v/>
      </c>
      <c r="H43" s="16" t="str">
        <f t="shared" si="2"/>
        <v/>
      </c>
      <c r="I43" s="16" t="str">
        <f t="shared" si="2"/>
        <v/>
      </c>
      <c r="J43" s="16" t="str">
        <f t="shared" si="2"/>
        <v/>
      </c>
      <c r="K43" s="16" t="str">
        <f t="shared" si="2"/>
        <v/>
      </c>
      <c r="L43" s="16" t="str">
        <f t="shared" si="2"/>
        <v/>
      </c>
      <c r="M43" s="16" t="str">
        <f t="shared" si="2"/>
        <v/>
      </c>
      <c r="N43" s="16" t="str">
        <f t="shared" si="2"/>
        <v/>
      </c>
      <c r="O43" s="16" t="str">
        <f t="shared" si="2"/>
        <v/>
      </c>
      <c r="P43" s="16" t="str">
        <f t="shared" si="2"/>
        <v/>
      </c>
      <c r="Q43" s="16" t="str">
        <f t="shared" si="2"/>
        <v/>
      </c>
      <c r="R43" s="16" t="str">
        <f t="shared" si="1"/>
        <v/>
      </c>
      <c r="S43" s="16" t="str">
        <f t="shared" si="1"/>
        <v/>
      </c>
      <c r="T43" s="16" t="str">
        <f t="shared" si="1"/>
        <v/>
      </c>
      <c r="U43" s="16" t="str">
        <f t="shared" si="1"/>
        <v/>
      </c>
      <c r="V43" s="17" t="str">
        <f t="shared" si="1"/>
        <v/>
      </c>
    </row>
    <row r="44" spans="2:22" ht="20.100000000000001" customHeight="1" x14ac:dyDescent="0.2">
      <c r="B44" s="102">
        <v>28</v>
      </c>
      <c r="C44" s="16" t="str">
        <f t="shared" si="2"/>
        <v/>
      </c>
      <c r="D44" s="16" t="str">
        <f t="shared" si="2"/>
        <v/>
      </c>
      <c r="E44" s="16" t="str">
        <f t="shared" si="2"/>
        <v/>
      </c>
      <c r="F44" s="16" t="str">
        <f t="shared" si="2"/>
        <v/>
      </c>
      <c r="G44" s="16" t="str">
        <f t="shared" si="2"/>
        <v/>
      </c>
      <c r="H44" s="16" t="str">
        <f t="shared" si="2"/>
        <v/>
      </c>
      <c r="I44" s="16" t="str">
        <f t="shared" si="2"/>
        <v/>
      </c>
      <c r="J44" s="16" t="str">
        <f t="shared" si="2"/>
        <v/>
      </c>
      <c r="K44" s="16" t="str">
        <f t="shared" si="2"/>
        <v/>
      </c>
      <c r="L44" s="16" t="str">
        <f t="shared" si="2"/>
        <v/>
      </c>
      <c r="M44" s="16" t="str">
        <f t="shared" si="2"/>
        <v/>
      </c>
      <c r="N44" s="16" t="str">
        <f t="shared" si="2"/>
        <v/>
      </c>
      <c r="O44" s="16" t="str">
        <f t="shared" si="2"/>
        <v/>
      </c>
      <c r="P44" s="16" t="str">
        <f t="shared" si="2"/>
        <v/>
      </c>
      <c r="Q44" s="16" t="str">
        <f t="shared" si="2"/>
        <v/>
      </c>
      <c r="R44" s="16" t="str">
        <f t="shared" si="1"/>
        <v/>
      </c>
      <c r="S44" s="16" t="str">
        <f t="shared" si="1"/>
        <v/>
      </c>
      <c r="T44" s="16" t="str">
        <f t="shared" si="1"/>
        <v/>
      </c>
      <c r="U44" s="16" t="str">
        <f t="shared" si="1"/>
        <v/>
      </c>
      <c r="V44" s="17" t="str">
        <f t="shared" si="1"/>
        <v/>
      </c>
    </row>
    <row r="45" spans="2:22" ht="20.100000000000001" customHeight="1" x14ac:dyDescent="0.2">
      <c r="B45" s="102">
        <v>29</v>
      </c>
      <c r="C45" s="16" t="str">
        <f t="shared" si="2"/>
        <v/>
      </c>
      <c r="D45" s="16" t="str">
        <f t="shared" si="2"/>
        <v/>
      </c>
      <c r="E45" s="16" t="str">
        <f t="shared" si="2"/>
        <v/>
      </c>
      <c r="F45" s="16" t="str">
        <f t="shared" si="2"/>
        <v/>
      </c>
      <c r="G45" s="16" t="str">
        <f t="shared" si="2"/>
        <v/>
      </c>
      <c r="H45" s="16" t="str">
        <f t="shared" si="2"/>
        <v/>
      </c>
      <c r="I45" s="16" t="str">
        <f t="shared" si="2"/>
        <v/>
      </c>
      <c r="J45" s="16" t="str">
        <f t="shared" si="2"/>
        <v/>
      </c>
      <c r="K45" s="16" t="str">
        <f t="shared" si="2"/>
        <v/>
      </c>
      <c r="L45" s="16" t="str">
        <f t="shared" si="2"/>
        <v/>
      </c>
      <c r="M45" s="16" t="str">
        <f t="shared" si="2"/>
        <v/>
      </c>
      <c r="N45" s="16" t="str">
        <f t="shared" si="2"/>
        <v/>
      </c>
      <c r="O45" s="16" t="str">
        <f t="shared" si="2"/>
        <v/>
      </c>
      <c r="P45" s="16" t="str">
        <f t="shared" si="2"/>
        <v/>
      </c>
      <c r="Q45" s="16" t="str">
        <f t="shared" si="2"/>
        <v/>
      </c>
      <c r="R45" s="16" t="str">
        <f t="shared" si="2"/>
        <v/>
      </c>
      <c r="S45" s="16" t="str">
        <f t="shared" ref="S45:V60" si="3">IF(S$10="","",IF($B45=1,S$10,IF($B45&lt;=S$13*$M$4+1,S44+S$12,IF($B45&lt;=S$16*$M$4+1,S44+S$15,""))))</f>
        <v/>
      </c>
      <c r="T45" s="16" t="str">
        <f t="shared" si="3"/>
        <v/>
      </c>
      <c r="U45" s="16" t="str">
        <f t="shared" si="3"/>
        <v/>
      </c>
      <c r="V45" s="17" t="str">
        <f t="shared" si="3"/>
        <v/>
      </c>
    </row>
    <row r="46" spans="2:22" ht="20.100000000000001" customHeight="1" x14ac:dyDescent="0.2">
      <c r="B46" s="102">
        <v>30</v>
      </c>
      <c r="C46" s="16" t="str">
        <f t="shared" ref="C46:R61" si="4">IF(C$10="","",IF($B46=1,C$10,IF($B46&lt;=C$13*$M$4+1,C45+C$12,IF($B46&lt;=C$16*$M$4+1,C45+C$15,""))))</f>
        <v/>
      </c>
      <c r="D46" s="16" t="str">
        <f t="shared" si="4"/>
        <v/>
      </c>
      <c r="E46" s="16" t="str">
        <f t="shared" si="4"/>
        <v/>
      </c>
      <c r="F46" s="16" t="str">
        <f t="shared" si="4"/>
        <v/>
      </c>
      <c r="G46" s="16" t="str">
        <f t="shared" si="4"/>
        <v/>
      </c>
      <c r="H46" s="16" t="str">
        <f t="shared" si="4"/>
        <v/>
      </c>
      <c r="I46" s="16" t="str">
        <f t="shared" si="4"/>
        <v/>
      </c>
      <c r="J46" s="16" t="str">
        <f t="shared" si="4"/>
        <v/>
      </c>
      <c r="K46" s="16" t="str">
        <f t="shared" si="4"/>
        <v/>
      </c>
      <c r="L46" s="16" t="str">
        <f t="shared" si="4"/>
        <v/>
      </c>
      <c r="M46" s="16" t="str">
        <f t="shared" si="4"/>
        <v/>
      </c>
      <c r="N46" s="16" t="str">
        <f t="shared" si="4"/>
        <v/>
      </c>
      <c r="O46" s="16" t="str">
        <f t="shared" si="4"/>
        <v/>
      </c>
      <c r="P46" s="16" t="str">
        <f t="shared" si="4"/>
        <v/>
      </c>
      <c r="Q46" s="16" t="str">
        <f t="shared" si="4"/>
        <v/>
      </c>
      <c r="R46" s="16" t="str">
        <f t="shared" si="4"/>
        <v/>
      </c>
      <c r="S46" s="16" t="str">
        <f t="shared" si="3"/>
        <v/>
      </c>
      <c r="T46" s="16" t="str">
        <f t="shared" si="3"/>
        <v/>
      </c>
      <c r="U46" s="16" t="str">
        <f t="shared" si="3"/>
        <v/>
      </c>
      <c r="V46" s="17" t="str">
        <f t="shared" si="3"/>
        <v/>
      </c>
    </row>
    <row r="47" spans="2:22" ht="20.100000000000001" customHeight="1" x14ac:dyDescent="0.2">
      <c r="B47" s="102">
        <v>31</v>
      </c>
      <c r="C47" s="16" t="str">
        <f t="shared" si="4"/>
        <v/>
      </c>
      <c r="D47" s="16" t="str">
        <f t="shared" si="4"/>
        <v/>
      </c>
      <c r="E47" s="16" t="str">
        <f t="shared" si="4"/>
        <v/>
      </c>
      <c r="F47" s="16" t="str">
        <f t="shared" si="4"/>
        <v/>
      </c>
      <c r="G47" s="16" t="str">
        <f t="shared" si="4"/>
        <v/>
      </c>
      <c r="H47" s="16" t="str">
        <f t="shared" si="4"/>
        <v/>
      </c>
      <c r="I47" s="16" t="str">
        <f t="shared" si="4"/>
        <v/>
      </c>
      <c r="J47" s="16" t="str">
        <f t="shared" si="4"/>
        <v/>
      </c>
      <c r="K47" s="16" t="str">
        <f t="shared" si="4"/>
        <v/>
      </c>
      <c r="L47" s="16" t="str">
        <f t="shared" si="4"/>
        <v/>
      </c>
      <c r="M47" s="16" t="str">
        <f t="shared" si="4"/>
        <v/>
      </c>
      <c r="N47" s="16" t="str">
        <f t="shared" si="4"/>
        <v/>
      </c>
      <c r="O47" s="16" t="str">
        <f t="shared" si="4"/>
        <v/>
      </c>
      <c r="P47" s="16" t="str">
        <f t="shared" si="4"/>
        <v/>
      </c>
      <c r="Q47" s="16" t="str">
        <f t="shared" si="4"/>
        <v/>
      </c>
      <c r="R47" s="16" t="str">
        <f t="shared" si="4"/>
        <v/>
      </c>
      <c r="S47" s="16" t="str">
        <f t="shared" si="3"/>
        <v/>
      </c>
      <c r="T47" s="16" t="str">
        <f t="shared" si="3"/>
        <v/>
      </c>
      <c r="U47" s="16" t="str">
        <f t="shared" si="3"/>
        <v/>
      </c>
      <c r="V47" s="17" t="str">
        <f t="shared" si="3"/>
        <v/>
      </c>
    </row>
    <row r="48" spans="2:22" ht="20.100000000000001" customHeight="1" x14ac:dyDescent="0.2">
      <c r="B48" s="102">
        <v>32</v>
      </c>
      <c r="C48" s="16" t="str">
        <f t="shared" si="4"/>
        <v/>
      </c>
      <c r="D48" s="16" t="str">
        <f t="shared" si="4"/>
        <v/>
      </c>
      <c r="E48" s="16" t="str">
        <f t="shared" si="4"/>
        <v/>
      </c>
      <c r="F48" s="16" t="str">
        <f t="shared" si="4"/>
        <v/>
      </c>
      <c r="G48" s="16" t="str">
        <f t="shared" si="4"/>
        <v/>
      </c>
      <c r="H48" s="16" t="str">
        <f t="shared" si="4"/>
        <v/>
      </c>
      <c r="I48" s="16" t="str">
        <f t="shared" si="4"/>
        <v/>
      </c>
      <c r="J48" s="16" t="str">
        <f t="shared" si="4"/>
        <v/>
      </c>
      <c r="K48" s="16" t="str">
        <f t="shared" si="4"/>
        <v/>
      </c>
      <c r="L48" s="16" t="str">
        <f t="shared" si="4"/>
        <v/>
      </c>
      <c r="M48" s="16" t="str">
        <f t="shared" si="4"/>
        <v/>
      </c>
      <c r="N48" s="16" t="str">
        <f t="shared" si="4"/>
        <v/>
      </c>
      <c r="O48" s="16" t="str">
        <f t="shared" si="4"/>
        <v/>
      </c>
      <c r="P48" s="16" t="str">
        <f t="shared" si="4"/>
        <v/>
      </c>
      <c r="Q48" s="16" t="str">
        <f t="shared" si="4"/>
        <v/>
      </c>
      <c r="R48" s="16" t="str">
        <f t="shared" si="4"/>
        <v/>
      </c>
      <c r="S48" s="16" t="str">
        <f t="shared" si="3"/>
        <v/>
      </c>
      <c r="T48" s="16" t="str">
        <f t="shared" si="3"/>
        <v/>
      </c>
      <c r="U48" s="16" t="str">
        <f t="shared" si="3"/>
        <v/>
      </c>
      <c r="V48" s="17" t="str">
        <f t="shared" si="3"/>
        <v/>
      </c>
    </row>
    <row r="49" spans="2:22" ht="20.100000000000001" customHeight="1" x14ac:dyDescent="0.2">
      <c r="B49" s="102">
        <v>33</v>
      </c>
      <c r="C49" s="16" t="str">
        <f t="shared" si="4"/>
        <v/>
      </c>
      <c r="D49" s="16" t="str">
        <f t="shared" si="4"/>
        <v/>
      </c>
      <c r="E49" s="16" t="str">
        <f t="shared" si="4"/>
        <v/>
      </c>
      <c r="F49" s="16" t="str">
        <f t="shared" si="4"/>
        <v/>
      </c>
      <c r="G49" s="16" t="str">
        <f t="shared" si="4"/>
        <v/>
      </c>
      <c r="H49" s="16" t="str">
        <f t="shared" si="4"/>
        <v/>
      </c>
      <c r="I49" s="16" t="str">
        <f t="shared" si="4"/>
        <v/>
      </c>
      <c r="J49" s="16" t="str">
        <f t="shared" si="4"/>
        <v/>
      </c>
      <c r="K49" s="16" t="str">
        <f t="shared" si="4"/>
        <v/>
      </c>
      <c r="L49" s="16" t="str">
        <f t="shared" si="4"/>
        <v/>
      </c>
      <c r="M49" s="16" t="str">
        <f t="shared" si="4"/>
        <v/>
      </c>
      <c r="N49" s="16" t="str">
        <f t="shared" si="4"/>
        <v/>
      </c>
      <c r="O49" s="16" t="str">
        <f t="shared" si="4"/>
        <v/>
      </c>
      <c r="P49" s="16" t="str">
        <f t="shared" si="4"/>
        <v/>
      </c>
      <c r="Q49" s="16" t="str">
        <f t="shared" si="4"/>
        <v/>
      </c>
      <c r="R49" s="16" t="str">
        <f t="shared" si="4"/>
        <v/>
      </c>
      <c r="S49" s="16" t="str">
        <f t="shared" si="3"/>
        <v/>
      </c>
      <c r="T49" s="16" t="str">
        <f t="shared" si="3"/>
        <v/>
      </c>
      <c r="U49" s="16" t="str">
        <f t="shared" si="3"/>
        <v/>
      </c>
      <c r="V49" s="17" t="str">
        <f t="shared" si="3"/>
        <v/>
      </c>
    </row>
    <row r="50" spans="2:22" ht="20.100000000000001" customHeight="1" x14ac:dyDescent="0.2">
      <c r="B50" s="102">
        <v>34</v>
      </c>
      <c r="C50" s="16" t="str">
        <f t="shared" si="4"/>
        <v/>
      </c>
      <c r="D50" s="16" t="str">
        <f t="shared" si="4"/>
        <v/>
      </c>
      <c r="E50" s="16" t="str">
        <f t="shared" si="4"/>
        <v/>
      </c>
      <c r="F50" s="16" t="str">
        <f t="shared" si="4"/>
        <v/>
      </c>
      <c r="G50" s="16" t="str">
        <f t="shared" si="4"/>
        <v/>
      </c>
      <c r="H50" s="16" t="str">
        <f t="shared" si="4"/>
        <v/>
      </c>
      <c r="I50" s="16" t="str">
        <f t="shared" si="4"/>
        <v/>
      </c>
      <c r="J50" s="16" t="str">
        <f t="shared" si="4"/>
        <v/>
      </c>
      <c r="K50" s="16" t="str">
        <f t="shared" si="4"/>
        <v/>
      </c>
      <c r="L50" s="16" t="str">
        <f t="shared" si="4"/>
        <v/>
      </c>
      <c r="M50" s="16" t="str">
        <f t="shared" si="4"/>
        <v/>
      </c>
      <c r="N50" s="16" t="str">
        <f t="shared" si="4"/>
        <v/>
      </c>
      <c r="O50" s="16" t="str">
        <f t="shared" si="4"/>
        <v/>
      </c>
      <c r="P50" s="16" t="str">
        <f t="shared" si="4"/>
        <v/>
      </c>
      <c r="Q50" s="16" t="str">
        <f t="shared" si="4"/>
        <v/>
      </c>
      <c r="R50" s="16" t="str">
        <f t="shared" si="4"/>
        <v/>
      </c>
      <c r="S50" s="16" t="str">
        <f t="shared" si="3"/>
        <v/>
      </c>
      <c r="T50" s="16" t="str">
        <f t="shared" si="3"/>
        <v/>
      </c>
      <c r="U50" s="16" t="str">
        <f t="shared" si="3"/>
        <v/>
      </c>
      <c r="V50" s="17" t="str">
        <f t="shared" si="3"/>
        <v/>
      </c>
    </row>
    <row r="51" spans="2:22" ht="20.100000000000001" customHeight="1" x14ac:dyDescent="0.2">
      <c r="B51" s="102">
        <v>35</v>
      </c>
      <c r="C51" s="16" t="str">
        <f t="shared" si="4"/>
        <v/>
      </c>
      <c r="D51" s="16" t="str">
        <f t="shared" si="4"/>
        <v/>
      </c>
      <c r="E51" s="16" t="str">
        <f t="shared" si="4"/>
        <v/>
      </c>
      <c r="F51" s="16" t="str">
        <f t="shared" si="4"/>
        <v/>
      </c>
      <c r="G51" s="16" t="str">
        <f t="shared" si="4"/>
        <v/>
      </c>
      <c r="H51" s="16" t="str">
        <f t="shared" si="4"/>
        <v/>
      </c>
      <c r="I51" s="16" t="str">
        <f t="shared" si="4"/>
        <v/>
      </c>
      <c r="J51" s="16" t="str">
        <f t="shared" si="4"/>
        <v/>
      </c>
      <c r="K51" s="16" t="str">
        <f t="shared" si="4"/>
        <v/>
      </c>
      <c r="L51" s="16" t="str">
        <f t="shared" si="4"/>
        <v/>
      </c>
      <c r="M51" s="16" t="str">
        <f t="shared" si="4"/>
        <v/>
      </c>
      <c r="N51" s="16" t="str">
        <f t="shared" si="4"/>
        <v/>
      </c>
      <c r="O51" s="16" t="str">
        <f t="shared" si="4"/>
        <v/>
      </c>
      <c r="P51" s="16" t="str">
        <f t="shared" si="4"/>
        <v/>
      </c>
      <c r="Q51" s="16" t="str">
        <f t="shared" si="4"/>
        <v/>
      </c>
      <c r="R51" s="16" t="str">
        <f t="shared" si="4"/>
        <v/>
      </c>
      <c r="S51" s="16" t="str">
        <f t="shared" si="3"/>
        <v/>
      </c>
      <c r="T51" s="16" t="str">
        <f t="shared" si="3"/>
        <v/>
      </c>
      <c r="U51" s="16" t="str">
        <f t="shared" si="3"/>
        <v/>
      </c>
      <c r="V51" s="17" t="str">
        <f t="shared" si="3"/>
        <v/>
      </c>
    </row>
    <row r="52" spans="2:22" ht="20.100000000000001" customHeight="1" x14ac:dyDescent="0.2">
      <c r="B52" s="102">
        <v>36</v>
      </c>
      <c r="C52" s="16" t="str">
        <f t="shared" si="4"/>
        <v/>
      </c>
      <c r="D52" s="16" t="str">
        <f t="shared" si="4"/>
        <v/>
      </c>
      <c r="E52" s="16" t="str">
        <f t="shared" si="4"/>
        <v/>
      </c>
      <c r="F52" s="16" t="str">
        <f t="shared" si="4"/>
        <v/>
      </c>
      <c r="G52" s="16" t="str">
        <f t="shared" si="4"/>
        <v/>
      </c>
      <c r="H52" s="16" t="str">
        <f t="shared" si="4"/>
        <v/>
      </c>
      <c r="I52" s="16" t="str">
        <f t="shared" si="4"/>
        <v/>
      </c>
      <c r="J52" s="16" t="str">
        <f t="shared" si="4"/>
        <v/>
      </c>
      <c r="K52" s="16" t="str">
        <f t="shared" si="4"/>
        <v/>
      </c>
      <c r="L52" s="16" t="str">
        <f t="shared" si="4"/>
        <v/>
      </c>
      <c r="M52" s="16" t="str">
        <f t="shared" si="4"/>
        <v/>
      </c>
      <c r="N52" s="16" t="str">
        <f t="shared" si="4"/>
        <v/>
      </c>
      <c r="O52" s="16" t="str">
        <f t="shared" si="4"/>
        <v/>
      </c>
      <c r="P52" s="16" t="str">
        <f t="shared" si="4"/>
        <v/>
      </c>
      <c r="Q52" s="16" t="str">
        <f t="shared" si="4"/>
        <v/>
      </c>
      <c r="R52" s="16" t="str">
        <f t="shared" si="4"/>
        <v/>
      </c>
      <c r="S52" s="16" t="str">
        <f t="shared" si="3"/>
        <v/>
      </c>
      <c r="T52" s="16" t="str">
        <f t="shared" si="3"/>
        <v/>
      </c>
      <c r="U52" s="16" t="str">
        <f t="shared" si="3"/>
        <v/>
      </c>
      <c r="V52" s="17" t="str">
        <f t="shared" si="3"/>
        <v/>
      </c>
    </row>
    <row r="53" spans="2:22" ht="20.100000000000001" customHeight="1" x14ac:dyDescent="0.2">
      <c r="B53" s="102">
        <v>37</v>
      </c>
      <c r="C53" s="16" t="str">
        <f t="shared" si="4"/>
        <v/>
      </c>
      <c r="D53" s="16" t="str">
        <f t="shared" si="4"/>
        <v/>
      </c>
      <c r="E53" s="16" t="str">
        <f t="shared" si="4"/>
        <v/>
      </c>
      <c r="F53" s="16" t="str">
        <f t="shared" si="4"/>
        <v/>
      </c>
      <c r="G53" s="16" t="str">
        <f t="shared" si="4"/>
        <v/>
      </c>
      <c r="H53" s="16" t="str">
        <f t="shared" si="4"/>
        <v/>
      </c>
      <c r="I53" s="16" t="str">
        <f t="shared" si="4"/>
        <v/>
      </c>
      <c r="J53" s="16" t="str">
        <f t="shared" si="4"/>
        <v/>
      </c>
      <c r="K53" s="16" t="str">
        <f t="shared" si="4"/>
        <v/>
      </c>
      <c r="L53" s="16" t="str">
        <f t="shared" si="4"/>
        <v/>
      </c>
      <c r="M53" s="16" t="str">
        <f t="shared" si="4"/>
        <v/>
      </c>
      <c r="N53" s="16" t="str">
        <f t="shared" si="4"/>
        <v/>
      </c>
      <c r="O53" s="16" t="str">
        <f t="shared" si="4"/>
        <v/>
      </c>
      <c r="P53" s="16" t="str">
        <f t="shared" si="4"/>
        <v/>
      </c>
      <c r="Q53" s="16" t="str">
        <f t="shared" si="4"/>
        <v/>
      </c>
      <c r="R53" s="16" t="str">
        <f t="shared" si="4"/>
        <v/>
      </c>
      <c r="S53" s="16" t="str">
        <f t="shared" si="3"/>
        <v/>
      </c>
      <c r="T53" s="16" t="str">
        <f t="shared" si="3"/>
        <v/>
      </c>
      <c r="U53" s="16" t="str">
        <f t="shared" si="3"/>
        <v/>
      </c>
      <c r="V53" s="17" t="str">
        <f t="shared" si="3"/>
        <v/>
      </c>
    </row>
    <row r="54" spans="2:22" ht="20.100000000000001" customHeight="1" x14ac:dyDescent="0.2">
      <c r="B54" s="102">
        <v>38</v>
      </c>
      <c r="C54" s="16" t="str">
        <f t="shared" si="4"/>
        <v/>
      </c>
      <c r="D54" s="16" t="str">
        <f t="shared" si="4"/>
        <v/>
      </c>
      <c r="E54" s="16" t="str">
        <f t="shared" si="4"/>
        <v/>
      </c>
      <c r="F54" s="16" t="str">
        <f t="shared" si="4"/>
        <v/>
      </c>
      <c r="G54" s="16" t="str">
        <f t="shared" si="4"/>
        <v/>
      </c>
      <c r="H54" s="16" t="str">
        <f t="shared" si="4"/>
        <v/>
      </c>
      <c r="I54" s="16" t="str">
        <f t="shared" si="4"/>
        <v/>
      </c>
      <c r="J54" s="16" t="str">
        <f t="shared" si="4"/>
        <v/>
      </c>
      <c r="K54" s="16" t="str">
        <f t="shared" si="4"/>
        <v/>
      </c>
      <c r="L54" s="16" t="str">
        <f t="shared" si="4"/>
        <v/>
      </c>
      <c r="M54" s="16" t="str">
        <f t="shared" si="4"/>
        <v/>
      </c>
      <c r="N54" s="16" t="str">
        <f t="shared" si="4"/>
        <v/>
      </c>
      <c r="O54" s="16" t="str">
        <f t="shared" si="4"/>
        <v/>
      </c>
      <c r="P54" s="16" t="str">
        <f t="shared" si="4"/>
        <v/>
      </c>
      <c r="Q54" s="16" t="str">
        <f t="shared" si="4"/>
        <v/>
      </c>
      <c r="R54" s="16" t="str">
        <f t="shared" si="4"/>
        <v/>
      </c>
      <c r="S54" s="16" t="str">
        <f t="shared" si="3"/>
        <v/>
      </c>
      <c r="T54" s="16" t="str">
        <f t="shared" si="3"/>
        <v/>
      </c>
      <c r="U54" s="16" t="str">
        <f t="shared" si="3"/>
        <v/>
      </c>
      <c r="V54" s="17" t="str">
        <f t="shared" si="3"/>
        <v/>
      </c>
    </row>
    <row r="55" spans="2:22" ht="20.100000000000001" customHeight="1" x14ac:dyDescent="0.2">
      <c r="B55" s="102">
        <v>39</v>
      </c>
      <c r="C55" s="16" t="str">
        <f t="shared" si="4"/>
        <v/>
      </c>
      <c r="D55" s="16" t="str">
        <f t="shared" si="4"/>
        <v/>
      </c>
      <c r="E55" s="16" t="str">
        <f t="shared" si="4"/>
        <v/>
      </c>
      <c r="F55" s="16" t="str">
        <f t="shared" si="4"/>
        <v/>
      </c>
      <c r="G55" s="16" t="str">
        <f t="shared" si="4"/>
        <v/>
      </c>
      <c r="H55" s="16" t="str">
        <f t="shared" si="4"/>
        <v/>
      </c>
      <c r="I55" s="16" t="str">
        <f t="shared" si="4"/>
        <v/>
      </c>
      <c r="J55" s="16" t="str">
        <f t="shared" si="4"/>
        <v/>
      </c>
      <c r="K55" s="16" t="str">
        <f t="shared" si="4"/>
        <v/>
      </c>
      <c r="L55" s="16" t="str">
        <f t="shared" si="4"/>
        <v/>
      </c>
      <c r="M55" s="16" t="str">
        <f t="shared" si="4"/>
        <v/>
      </c>
      <c r="N55" s="16" t="str">
        <f t="shared" si="4"/>
        <v/>
      </c>
      <c r="O55" s="16" t="str">
        <f t="shared" si="4"/>
        <v/>
      </c>
      <c r="P55" s="16" t="str">
        <f t="shared" si="4"/>
        <v/>
      </c>
      <c r="Q55" s="16" t="str">
        <f t="shared" si="4"/>
        <v/>
      </c>
      <c r="R55" s="16" t="str">
        <f t="shared" si="4"/>
        <v/>
      </c>
      <c r="S55" s="16" t="str">
        <f t="shared" si="3"/>
        <v/>
      </c>
      <c r="T55" s="16" t="str">
        <f t="shared" si="3"/>
        <v/>
      </c>
      <c r="U55" s="16" t="str">
        <f t="shared" si="3"/>
        <v/>
      </c>
      <c r="V55" s="17" t="str">
        <f t="shared" si="3"/>
        <v/>
      </c>
    </row>
    <row r="56" spans="2:22" ht="20.100000000000001" customHeight="1" x14ac:dyDescent="0.2">
      <c r="B56" s="102">
        <v>40</v>
      </c>
      <c r="C56" s="16" t="str">
        <f t="shared" si="4"/>
        <v/>
      </c>
      <c r="D56" s="16" t="str">
        <f t="shared" si="4"/>
        <v/>
      </c>
      <c r="E56" s="16" t="str">
        <f t="shared" si="4"/>
        <v/>
      </c>
      <c r="F56" s="16" t="str">
        <f t="shared" si="4"/>
        <v/>
      </c>
      <c r="G56" s="16" t="str">
        <f t="shared" si="4"/>
        <v/>
      </c>
      <c r="H56" s="16" t="str">
        <f t="shared" si="4"/>
        <v/>
      </c>
      <c r="I56" s="16" t="str">
        <f t="shared" si="4"/>
        <v/>
      </c>
      <c r="J56" s="16" t="str">
        <f t="shared" si="4"/>
        <v/>
      </c>
      <c r="K56" s="16" t="str">
        <f t="shared" si="4"/>
        <v/>
      </c>
      <c r="L56" s="16" t="str">
        <f t="shared" si="4"/>
        <v/>
      </c>
      <c r="M56" s="16" t="str">
        <f t="shared" si="4"/>
        <v/>
      </c>
      <c r="N56" s="16" t="str">
        <f t="shared" si="4"/>
        <v/>
      </c>
      <c r="O56" s="16" t="str">
        <f t="shared" si="4"/>
        <v/>
      </c>
      <c r="P56" s="16" t="str">
        <f t="shared" si="4"/>
        <v/>
      </c>
      <c r="Q56" s="16" t="str">
        <f t="shared" si="4"/>
        <v/>
      </c>
      <c r="R56" s="16" t="str">
        <f t="shared" si="4"/>
        <v/>
      </c>
      <c r="S56" s="16" t="str">
        <f t="shared" si="3"/>
        <v/>
      </c>
      <c r="T56" s="16" t="str">
        <f t="shared" si="3"/>
        <v/>
      </c>
      <c r="U56" s="16" t="str">
        <f t="shared" si="3"/>
        <v/>
      </c>
      <c r="V56" s="17" t="str">
        <f t="shared" si="3"/>
        <v/>
      </c>
    </row>
    <row r="57" spans="2:22" ht="20.100000000000001" customHeight="1" x14ac:dyDescent="0.2">
      <c r="B57" s="102">
        <v>41</v>
      </c>
      <c r="C57" s="57" t="str">
        <f t="shared" si="4"/>
        <v/>
      </c>
      <c r="D57" s="57" t="str">
        <f t="shared" si="4"/>
        <v/>
      </c>
      <c r="E57" s="57" t="str">
        <f t="shared" si="4"/>
        <v/>
      </c>
      <c r="F57" s="57" t="str">
        <f t="shared" si="4"/>
        <v/>
      </c>
      <c r="G57" s="57" t="str">
        <f t="shared" si="4"/>
        <v/>
      </c>
      <c r="H57" s="57" t="str">
        <f t="shared" si="4"/>
        <v/>
      </c>
      <c r="I57" s="57" t="str">
        <f t="shared" si="4"/>
        <v/>
      </c>
      <c r="J57" s="57" t="str">
        <f t="shared" si="4"/>
        <v/>
      </c>
      <c r="K57" s="57" t="str">
        <f t="shared" si="4"/>
        <v/>
      </c>
      <c r="L57" s="57" t="str">
        <f t="shared" si="4"/>
        <v/>
      </c>
      <c r="M57" s="57" t="str">
        <f t="shared" si="4"/>
        <v/>
      </c>
      <c r="N57" s="57" t="str">
        <f t="shared" si="4"/>
        <v/>
      </c>
      <c r="O57" s="57" t="str">
        <f t="shared" si="4"/>
        <v/>
      </c>
      <c r="P57" s="57" t="str">
        <f t="shared" si="4"/>
        <v/>
      </c>
      <c r="Q57" s="57" t="str">
        <f t="shared" si="4"/>
        <v/>
      </c>
      <c r="R57" s="57" t="str">
        <f t="shared" si="4"/>
        <v/>
      </c>
      <c r="S57" s="57" t="str">
        <f t="shared" si="3"/>
        <v/>
      </c>
      <c r="T57" s="57" t="str">
        <f t="shared" si="3"/>
        <v/>
      </c>
      <c r="U57" s="57" t="str">
        <f t="shared" si="3"/>
        <v/>
      </c>
      <c r="V57" s="58" t="str">
        <f t="shared" si="3"/>
        <v/>
      </c>
    </row>
    <row r="58" spans="2:22" ht="20.100000000000001" customHeight="1" x14ac:dyDescent="0.2">
      <c r="B58" s="102">
        <v>42</v>
      </c>
      <c r="C58" s="57" t="str">
        <f t="shared" si="4"/>
        <v/>
      </c>
      <c r="D58" s="57" t="str">
        <f t="shared" si="4"/>
        <v/>
      </c>
      <c r="E58" s="57" t="str">
        <f t="shared" si="4"/>
        <v/>
      </c>
      <c r="F58" s="57" t="str">
        <f t="shared" si="4"/>
        <v/>
      </c>
      <c r="G58" s="57" t="str">
        <f t="shared" si="4"/>
        <v/>
      </c>
      <c r="H58" s="57" t="str">
        <f t="shared" si="4"/>
        <v/>
      </c>
      <c r="I58" s="57" t="str">
        <f t="shared" si="4"/>
        <v/>
      </c>
      <c r="J58" s="57" t="str">
        <f t="shared" si="4"/>
        <v/>
      </c>
      <c r="K58" s="57" t="str">
        <f t="shared" si="4"/>
        <v/>
      </c>
      <c r="L58" s="57" t="str">
        <f t="shared" si="4"/>
        <v/>
      </c>
      <c r="M58" s="57" t="str">
        <f t="shared" si="4"/>
        <v/>
      </c>
      <c r="N58" s="57" t="str">
        <f t="shared" si="4"/>
        <v/>
      </c>
      <c r="O58" s="57" t="str">
        <f t="shared" si="4"/>
        <v/>
      </c>
      <c r="P58" s="57" t="str">
        <f t="shared" si="4"/>
        <v/>
      </c>
      <c r="Q58" s="57" t="str">
        <f t="shared" si="4"/>
        <v/>
      </c>
      <c r="R58" s="57" t="str">
        <f t="shared" si="4"/>
        <v/>
      </c>
      <c r="S58" s="57" t="str">
        <f t="shared" si="3"/>
        <v/>
      </c>
      <c r="T58" s="57" t="str">
        <f t="shared" si="3"/>
        <v/>
      </c>
      <c r="U58" s="57" t="str">
        <f t="shared" si="3"/>
        <v/>
      </c>
      <c r="V58" s="58" t="str">
        <f t="shared" si="3"/>
        <v/>
      </c>
    </row>
    <row r="59" spans="2:22" ht="20.100000000000001" customHeight="1" x14ac:dyDescent="0.2">
      <c r="B59" s="102">
        <v>43</v>
      </c>
      <c r="C59" s="57" t="str">
        <f t="shared" si="4"/>
        <v/>
      </c>
      <c r="D59" s="57" t="str">
        <f t="shared" si="4"/>
        <v/>
      </c>
      <c r="E59" s="57" t="str">
        <f t="shared" si="4"/>
        <v/>
      </c>
      <c r="F59" s="57" t="str">
        <f t="shared" si="4"/>
        <v/>
      </c>
      <c r="G59" s="57" t="str">
        <f t="shared" si="4"/>
        <v/>
      </c>
      <c r="H59" s="57" t="str">
        <f t="shared" si="4"/>
        <v/>
      </c>
      <c r="I59" s="57" t="str">
        <f t="shared" si="4"/>
        <v/>
      </c>
      <c r="J59" s="57" t="str">
        <f t="shared" si="4"/>
        <v/>
      </c>
      <c r="K59" s="57" t="str">
        <f t="shared" si="4"/>
        <v/>
      </c>
      <c r="L59" s="57" t="str">
        <f t="shared" si="4"/>
        <v/>
      </c>
      <c r="M59" s="57" t="str">
        <f t="shared" si="4"/>
        <v/>
      </c>
      <c r="N59" s="57" t="str">
        <f t="shared" si="4"/>
        <v/>
      </c>
      <c r="O59" s="57" t="str">
        <f t="shared" si="4"/>
        <v/>
      </c>
      <c r="P59" s="57" t="str">
        <f t="shared" si="4"/>
        <v/>
      </c>
      <c r="Q59" s="57" t="str">
        <f t="shared" si="4"/>
        <v/>
      </c>
      <c r="R59" s="57" t="str">
        <f t="shared" si="4"/>
        <v/>
      </c>
      <c r="S59" s="57" t="str">
        <f t="shared" si="3"/>
        <v/>
      </c>
      <c r="T59" s="57" t="str">
        <f t="shared" si="3"/>
        <v/>
      </c>
      <c r="U59" s="57" t="str">
        <f t="shared" si="3"/>
        <v/>
      </c>
      <c r="V59" s="58" t="str">
        <f t="shared" si="3"/>
        <v/>
      </c>
    </row>
    <row r="60" spans="2:22" ht="20.100000000000001" customHeight="1" x14ac:dyDescent="0.2">
      <c r="B60" s="102">
        <v>44</v>
      </c>
      <c r="C60" s="57" t="str">
        <f t="shared" si="4"/>
        <v/>
      </c>
      <c r="D60" s="57" t="str">
        <f t="shared" si="4"/>
        <v/>
      </c>
      <c r="E60" s="57" t="str">
        <f t="shared" si="4"/>
        <v/>
      </c>
      <c r="F60" s="57" t="str">
        <f t="shared" si="4"/>
        <v/>
      </c>
      <c r="G60" s="57" t="str">
        <f t="shared" si="4"/>
        <v/>
      </c>
      <c r="H60" s="57" t="str">
        <f t="shared" si="4"/>
        <v/>
      </c>
      <c r="I60" s="57" t="str">
        <f t="shared" si="4"/>
        <v/>
      </c>
      <c r="J60" s="57" t="str">
        <f t="shared" si="4"/>
        <v/>
      </c>
      <c r="K60" s="57" t="str">
        <f t="shared" si="4"/>
        <v/>
      </c>
      <c r="L60" s="57" t="str">
        <f t="shared" si="4"/>
        <v/>
      </c>
      <c r="M60" s="57" t="str">
        <f t="shared" si="4"/>
        <v/>
      </c>
      <c r="N60" s="57" t="str">
        <f t="shared" si="4"/>
        <v/>
      </c>
      <c r="O60" s="57" t="str">
        <f t="shared" si="4"/>
        <v/>
      </c>
      <c r="P60" s="57" t="str">
        <f t="shared" si="4"/>
        <v/>
      </c>
      <c r="Q60" s="57" t="str">
        <f t="shared" si="4"/>
        <v/>
      </c>
      <c r="R60" s="57" t="str">
        <f t="shared" si="4"/>
        <v/>
      </c>
      <c r="S60" s="57" t="str">
        <f t="shared" si="3"/>
        <v/>
      </c>
      <c r="T60" s="57" t="str">
        <f t="shared" si="3"/>
        <v/>
      </c>
      <c r="U60" s="57" t="str">
        <f t="shared" si="3"/>
        <v/>
      </c>
      <c r="V60" s="58" t="str">
        <f t="shared" si="3"/>
        <v/>
      </c>
    </row>
    <row r="61" spans="2:22" ht="20.100000000000001" customHeight="1" x14ac:dyDescent="0.2">
      <c r="B61" s="102">
        <v>45</v>
      </c>
      <c r="C61" s="57" t="str">
        <f t="shared" si="4"/>
        <v/>
      </c>
      <c r="D61" s="57" t="str">
        <f t="shared" si="4"/>
        <v/>
      </c>
      <c r="E61" s="57" t="str">
        <f t="shared" si="4"/>
        <v/>
      </c>
      <c r="F61" s="57" t="str">
        <f t="shared" si="4"/>
        <v/>
      </c>
      <c r="G61" s="57" t="str">
        <f t="shared" si="4"/>
        <v/>
      </c>
      <c r="H61" s="57" t="str">
        <f t="shared" si="4"/>
        <v/>
      </c>
      <c r="I61" s="57" t="str">
        <f t="shared" si="4"/>
        <v/>
      </c>
      <c r="J61" s="57" t="str">
        <f t="shared" si="4"/>
        <v/>
      </c>
      <c r="K61" s="57" t="str">
        <f t="shared" si="4"/>
        <v/>
      </c>
      <c r="L61" s="57" t="str">
        <f t="shared" si="4"/>
        <v/>
      </c>
      <c r="M61" s="57" t="str">
        <f t="shared" si="4"/>
        <v/>
      </c>
      <c r="N61" s="57" t="str">
        <f t="shared" si="4"/>
        <v/>
      </c>
      <c r="O61" s="57" t="str">
        <f t="shared" si="4"/>
        <v/>
      </c>
      <c r="P61" s="57" t="str">
        <f t="shared" si="4"/>
        <v/>
      </c>
      <c r="Q61" s="57" t="str">
        <f t="shared" si="4"/>
        <v/>
      </c>
      <c r="R61" s="57" t="str">
        <f t="shared" ref="R61:V76" si="5">IF(R$10="","",IF($B61=1,R$10,IF($B61&lt;=R$13*$M$4+1,R60+R$12,IF($B61&lt;=R$16*$M$4+1,R60+R$15,""))))</f>
        <v/>
      </c>
      <c r="S61" s="57" t="str">
        <f t="shared" si="5"/>
        <v/>
      </c>
      <c r="T61" s="57" t="str">
        <f t="shared" si="5"/>
        <v/>
      </c>
      <c r="U61" s="57" t="str">
        <f t="shared" si="5"/>
        <v/>
      </c>
      <c r="V61" s="58" t="str">
        <f t="shared" si="5"/>
        <v/>
      </c>
    </row>
    <row r="62" spans="2:22" ht="20.100000000000001" customHeight="1" x14ac:dyDescent="0.2">
      <c r="B62" s="102">
        <v>46</v>
      </c>
      <c r="C62" s="57" t="str">
        <f t="shared" ref="C62:R77" si="6">IF(C$10="","",IF($B62=1,C$10,IF($B62&lt;=C$13*$M$4+1,C61+C$12,IF($B62&lt;=C$16*$M$4+1,C61+C$15,""))))</f>
        <v/>
      </c>
      <c r="D62" s="57" t="str">
        <f t="shared" si="6"/>
        <v/>
      </c>
      <c r="E62" s="57" t="str">
        <f t="shared" si="6"/>
        <v/>
      </c>
      <c r="F62" s="57" t="str">
        <f t="shared" si="6"/>
        <v/>
      </c>
      <c r="G62" s="57" t="str">
        <f t="shared" si="6"/>
        <v/>
      </c>
      <c r="H62" s="57" t="str">
        <f t="shared" si="6"/>
        <v/>
      </c>
      <c r="I62" s="57" t="str">
        <f t="shared" si="6"/>
        <v/>
      </c>
      <c r="J62" s="57" t="str">
        <f t="shared" si="6"/>
        <v/>
      </c>
      <c r="K62" s="57" t="str">
        <f t="shared" si="6"/>
        <v/>
      </c>
      <c r="L62" s="57" t="str">
        <f t="shared" si="6"/>
        <v/>
      </c>
      <c r="M62" s="57" t="str">
        <f t="shared" si="6"/>
        <v/>
      </c>
      <c r="N62" s="57" t="str">
        <f t="shared" si="6"/>
        <v/>
      </c>
      <c r="O62" s="57" t="str">
        <f t="shared" si="6"/>
        <v/>
      </c>
      <c r="P62" s="57" t="str">
        <f t="shared" si="6"/>
        <v/>
      </c>
      <c r="Q62" s="57" t="str">
        <f t="shared" si="6"/>
        <v/>
      </c>
      <c r="R62" s="57" t="str">
        <f t="shared" si="5"/>
        <v/>
      </c>
      <c r="S62" s="57" t="str">
        <f t="shared" si="5"/>
        <v/>
      </c>
      <c r="T62" s="57" t="str">
        <f t="shared" si="5"/>
        <v/>
      </c>
      <c r="U62" s="57" t="str">
        <f t="shared" si="5"/>
        <v/>
      </c>
      <c r="V62" s="58" t="str">
        <f t="shared" si="5"/>
        <v/>
      </c>
    </row>
    <row r="63" spans="2:22" ht="20.100000000000001" customHeight="1" x14ac:dyDescent="0.2">
      <c r="B63" s="102">
        <v>47</v>
      </c>
      <c r="C63" s="57" t="str">
        <f t="shared" si="6"/>
        <v/>
      </c>
      <c r="D63" s="57" t="str">
        <f t="shared" si="6"/>
        <v/>
      </c>
      <c r="E63" s="57" t="str">
        <f t="shared" si="6"/>
        <v/>
      </c>
      <c r="F63" s="57" t="str">
        <f t="shared" si="6"/>
        <v/>
      </c>
      <c r="G63" s="57" t="str">
        <f t="shared" si="6"/>
        <v/>
      </c>
      <c r="H63" s="57" t="str">
        <f t="shared" si="6"/>
        <v/>
      </c>
      <c r="I63" s="57" t="str">
        <f t="shared" si="6"/>
        <v/>
      </c>
      <c r="J63" s="57" t="str">
        <f t="shared" si="6"/>
        <v/>
      </c>
      <c r="K63" s="57" t="str">
        <f t="shared" si="6"/>
        <v/>
      </c>
      <c r="L63" s="57" t="str">
        <f t="shared" si="6"/>
        <v/>
      </c>
      <c r="M63" s="57" t="str">
        <f t="shared" si="6"/>
        <v/>
      </c>
      <c r="N63" s="57" t="str">
        <f t="shared" si="6"/>
        <v/>
      </c>
      <c r="O63" s="57" t="str">
        <f t="shared" si="6"/>
        <v/>
      </c>
      <c r="P63" s="57" t="str">
        <f t="shared" si="6"/>
        <v/>
      </c>
      <c r="Q63" s="57" t="str">
        <f t="shared" si="6"/>
        <v/>
      </c>
      <c r="R63" s="57" t="str">
        <f t="shared" si="5"/>
        <v/>
      </c>
      <c r="S63" s="57" t="str">
        <f t="shared" si="5"/>
        <v/>
      </c>
      <c r="T63" s="57" t="str">
        <f t="shared" si="5"/>
        <v/>
      </c>
      <c r="U63" s="57" t="str">
        <f t="shared" si="5"/>
        <v/>
      </c>
      <c r="V63" s="58" t="str">
        <f t="shared" si="5"/>
        <v/>
      </c>
    </row>
    <row r="64" spans="2:22" ht="20.100000000000001" customHeight="1" x14ac:dyDescent="0.2">
      <c r="B64" s="102">
        <v>48</v>
      </c>
      <c r="C64" s="57" t="str">
        <f t="shared" si="6"/>
        <v/>
      </c>
      <c r="D64" s="57" t="str">
        <f t="shared" si="6"/>
        <v/>
      </c>
      <c r="E64" s="57" t="str">
        <f t="shared" si="6"/>
        <v/>
      </c>
      <c r="F64" s="57" t="str">
        <f t="shared" si="6"/>
        <v/>
      </c>
      <c r="G64" s="57" t="str">
        <f t="shared" si="6"/>
        <v/>
      </c>
      <c r="H64" s="57" t="str">
        <f t="shared" si="6"/>
        <v/>
      </c>
      <c r="I64" s="57" t="str">
        <f t="shared" si="6"/>
        <v/>
      </c>
      <c r="J64" s="57" t="str">
        <f t="shared" si="6"/>
        <v/>
      </c>
      <c r="K64" s="57" t="str">
        <f t="shared" si="6"/>
        <v/>
      </c>
      <c r="L64" s="57" t="str">
        <f t="shared" si="6"/>
        <v/>
      </c>
      <c r="M64" s="57" t="str">
        <f t="shared" si="6"/>
        <v/>
      </c>
      <c r="N64" s="57" t="str">
        <f t="shared" si="6"/>
        <v/>
      </c>
      <c r="O64" s="57" t="str">
        <f t="shared" si="6"/>
        <v/>
      </c>
      <c r="P64" s="57" t="str">
        <f t="shared" si="6"/>
        <v/>
      </c>
      <c r="Q64" s="57" t="str">
        <f t="shared" si="6"/>
        <v/>
      </c>
      <c r="R64" s="57" t="str">
        <f t="shared" si="5"/>
        <v/>
      </c>
      <c r="S64" s="57" t="str">
        <f t="shared" si="5"/>
        <v/>
      </c>
      <c r="T64" s="57" t="str">
        <f t="shared" si="5"/>
        <v/>
      </c>
      <c r="U64" s="57" t="str">
        <f t="shared" si="5"/>
        <v/>
      </c>
      <c r="V64" s="58" t="str">
        <f t="shared" si="5"/>
        <v/>
      </c>
    </row>
    <row r="65" spans="2:22" ht="20.100000000000001" customHeight="1" x14ac:dyDescent="0.2">
      <c r="B65" s="102">
        <v>49</v>
      </c>
      <c r="C65" s="57" t="str">
        <f t="shared" si="6"/>
        <v/>
      </c>
      <c r="D65" s="57" t="str">
        <f t="shared" si="6"/>
        <v/>
      </c>
      <c r="E65" s="57" t="str">
        <f t="shared" si="6"/>
        <v/>
      </c>
      <c r="F65" s="57" t="str">
        <f t="shared" si="6"/>
        <v/>
      </c>
      <c r="G65" s="57" t="str">
        <f t="shared" si="6"/>
        <v/>
      </c>
      <c r="H65" s="57" t="str">
        <f t="shared" si="6"/>
        <v/>
      </c>
      <c r="I65" s="57" t="str">
        <f t="shared" si="6"/>
        <v/>
      </c>
      <c r="J65" s="57" t="str">
        <f t="shared" si="6"/>
        <v/>
      </c>
      <c r="K65" s="57" t="str">
        <f t="shared" si="6"/>
        <v/>
      </c>
      <c r="L65" s="57" t="str">
        <f t="shared" si="6"/>
        <v/>
      </c>
      <c r="M65" s="57" t="str">
        <f t="shared" si="6"/>
        <v/>
      </c>
      <c r="N65" s="57" t="str">
        <f t="shared" si="6"/>
        <v/>
      </c>
      <c r="O65" s="57" t="str">
        <f t="shared" si="6"/>
        <v/>
      </c>
      <c r="P65" s="57" t="str">
        <f t="shared" si="6"/>
        <v/>
      </c>
      <c r="Q65" s="57" t="str">
        <f t="shared" si="6"/>
        <v/>
      </c>
      <c r="R65" s="57" t="str">
        <f t="shared" si="5"/>
        <v/>
      </c>
      <c r="S65" s="57" t="str">
        <f t="shared" si="5"/>
        <v/>
      </c>
      <c r="T65" s="57" t="str">
        <f t="shared" si="5"/>
        <v/>
      </c>
      <c r="U65" s="57" t="str">
        <f t="shared" si="5"/>
        <v/>
      </c>
      <c r="V65" s="58" t="str">
        <f t="shared" si="5"/>
        <v/>
      </c>
    </row>
    <row r="66" spans="2:22" ht="20.100000000000001" customHeight="1" x14ac:dyDescent="0.2">
      <c r="B66" s="102">
        <v>50</v>
      </c>
      <c r="C66" s="57" t="str">
        <f t="shared" si="6"/>
        <v/>
      </c>
      <c r="D66" s="57" t="str">
        <f t="shared" si="6"/>
        <v/>
      </c>
      <c r="E66" s="57" t="str">
        <f t="shared" si="6"/>
        <v/>
      </c>
      <c r="F66" s="57" t="str">
        <f t="shared" si="6"/>
        <v/>
      </c>
      <c r="G66" s="57" t="str">
        <f t="shared" si="6"/>
        <v/>
      </c>
      <c r="H66" s="57" t="str">
        <f t="shared" si="6"/>
        <v/>
      </c>
      <c r="I66" s="57" t="str">
        <f t="shared" si="6"/>
        <v/>
      </c>
      <c r="J66" s="57" t="str">
        <f t="shared" si="6"/>
        <v/>
      </c>
      <c r="K66" s="57" t="str">
        <f t="shared" si="6"/>
        <v/>
      </c>
      <c r="L66" s="57" t="str">
        <f t="shared" si="6"/>
        <v/>
      </c>
      <c r="M66" s="57" t="str">
        <f t="shared" si="6"/>
        <v/>
      </c>
      <c r="N66" s="57" t="str">
        <f t="shared" si="6"/>
        <v/>
      </c>
      <c r="O66" s="57" t="str">
        <f t="shared" si="6"/>
        <v/>
      </c>
      <c r="P66" s="57" t="str">
        <f t="shared" si="6"/>
        <v/>
      </c>
      <c r="Q66" s="57" t="str">
        <f t="shared" si="6"/>
        <v/>
      </c>
      <c r="R66" s="57" t="str">
        <f t="shared" si="5"/>
        <v/>
      </c>
      <c r="S66" s="57" t="str">
        <f t="shared" si="5"/>
        <v/>
      </c>
      <c r="T66" s="57" t="str">
        <f t="shared" si="5"/>
        <v/>
      </c>
      <c r="U66" s="57" t="str">
        <f t="shared" si="5"/>
        <v/>
      </c>
      <c r="V66" s="58" t="str">
        <f t="shared" si="5"/>
        <v/>
      </c>
    </row>
    <row r="67" spans="2:22" ht="20.100000000000001" customHeight="1" x14ac:dyDescent="0.2">
      <c r="B67" s="102">
        <v>51</v>
      </c>
      <c r="C67" s="57" t="str">
        <f t="shared" si="6"/>
        <v/>
      </c>
      <c r="D67" s="57" t="str">
        <f t="shared" si="6"/>
        <v/>
      </c>
      <c r="E67" s="57" t="str">
        <f t="shared" si="6"/>
        <v/>
      </c>
      <c r="F67" s="57" t="str">
        <f t="shared" si="6"/>
        <v/>
      </c>
      <c r="G67" s="57" t="str">
        <f t="shared" si="6"/>
        <v/>
      </c>
      <c r="H67" s="57" t="str">
        <f t="shared" si="6"/>
        <v/>
      </c>
      <c r="I67" s="57" t="str">
        <f t="shared" si="6"/>
        <v/>
      </c>
      <c r="J67" s="57" t="str">
        <f t="shared" si="6"/>
        <v/>
      </c>
      <c r="K67" s="57" t="str">
        <f t="shared" si="6"/>
        <v/>
      </c>
      <c r="L67" s="57" t="str">
        <f t="shared" si="6"/>
        <v/>
      </c>
      <c r="M67" s="57" t="str">
        <f t="shared" si="6"/>
        <v/>
      </c>
      <c r="N67" s="57" t="str">
        <f t="shared" si="6"/>
        <v/>
      </c>
      <c r="O67" s="57" t="str">
        <f t="shared" si="6"/>
        <v/>
      </c>
      <c r="P67" s="57" t="str">
        <f t="shared" si="6"/>
        <v/>
      </c>
      <c r="Q67" s="57" t="str">
        <f t="shared" si="6"/>
        <v/>
      </c>
      <c r="R67" s="57" t="str">
        <f t="shared" si="5"/>
        <v/>
      </c>
      <c r="S67" s="57" t="str">
        <f t="shared" si="5"/>
        <v/>
      </c>
      <c r="T67" s="57" t="str">
        <f t="shared" si="5"/>
        <v/>
      </c>
      <c r="U67" s="57" t="str">
        <f t="shared" si="5"/>
        <v/>
      </c>
      <c r="V67" s="58" t="str">
        <f t="shared" si="5"/>
        <v/>
      </c>
    </row>
    <row r="68" spans="2:22" ht="20.100000000000001" customHeight="1" x14ac:dyDescent="0.2">
      <c r="B68" s="102">
        <v>52</v>
      </c>
      <c r="C68" s="57" t="str">
        <f t="shared" si="6"/>
        <v/>
      </c>
      <c r="D68" s="57" t="str">
        <f t="shared" si="6"/>
        <v/>
      </c>
      <c r="E68" s="57" t="str">
        <f t="shared" si="6"/>
        <v/>
      </c>
      <c r="F68" s="57" t="str">
        <f t="shared" si="6"/>
        <v/>
      </c>
      <c r="G68" s="57" t="str">
        <f t="shared" si="6"/>
        <v/>
      </c>
      <c r="H68" s="57" t="str">
        <f t="shared" si="6"/>
        <v/>
      </c>
      <c r="I68" s="57" t="str">
        <f t="shared" si="6"/>
        <v/>
      </c>
      <c r="J68" s="57" t="str">
        <f t="shared" si="6"/>
        <v/>
      </c>
      <c r="K68" s="57" t="str">
        <f t="shared" si="6"/>
        <v/>
      </c>
      <c r="L68" s="57" t="str">
        <f t="shared" si="6"/>
        <v/>
      </c>
      <c r="M68" s="57" t="str">
        <f t="shared" si="6"/>
        <v/>
      </c>
      <c r="N68" s="57" t="str">
        <f t="shared" si="6"/>
        <v/>
      </c>
      <c r="O68" s="57" t="str">
        <f t="shared" si="6"/>
        <v/>
      </c>
      <c r="P68" s="57" t="str">
        <f t="shared" si="6"/>
        <v/>
      </c>
      <c r="Q68" s="57" t="str">
        <f t="shared" si="6"/>
        <v/>
      </c>
      <c r="R68" s="57" t="str">
        <f t="shared" si="5"/>
        <v/>
      </c>
      <c r="S68" s="57" t="str">
        <f t="shared" si="5"/>
        <v/>
      </c>
      <c r="T68" s="57" t="str">
        <f t="shared" si="5"/>
        <v/>
      </c>
      <c r="U68" s="57" t="str">
        <f t="shared" si="5"/>
        <v/>
      </c>
      <c r="V68" s="58" t="str">
        <f t="shared" si="5"/>
        <v/>
      </c>
    </row>
    <row r="69" spans="2:22" ht="20.100000000000001" customHeight="1" x14ac:dyDescent="0.2">
      <c r="B69" s="102">
        <v>53</v>
      </c>
      <c r="C69" s="57" t="str">
        <f t="shared" si="6"/>
        <v/>
      </c>
      <c r="D69" s="57" t="str">
        <f t="shared" si="6"/>
        <v/>
      </c>
      <c r="E69" s="57" t="str">
        <f t="shared" si="6"/>
        <v/>
      </c>
      <c r="F69" s="57" t="str">
        <f t="shared" si="6"/>
        <v/>
      </c>
      <c r="G69" s="57" t="str">
        <f t="shared" si="6"/>
        <v/>
      </c>
      <c r="H69" s="57" t="str">
        <f t="shared" si="6"/>
        <v/>
      </c>
      <c r="I69" s="57" t="str">
        <f t="shared" si="6"/>
        <v/>
      </c>
      <c r="J69" s="57" t="str">
        <f t="shared" si="6"/>
        <v/>
      </c>
      <c r="K69" s="57" t="str">
        <f t="shared" si="6"/>
        <v/>
      </c>
      <c r="L69" s="57" t="str">
        <f t="shared" si="6"/>
        <v/>
      </c>
      <c r="M69" s="57" t="str">
        <f t="shared" si="6"/>
        <v/>
      </c>
      <c r="N69" s="57" t="str">
        <f t="shared" si="6"/>
        <v/>
      </c>
      <c r="O69" s="57" t="str">
        <f t="shared" si="6"/>
        <v/>
      </c>
      <c r="P69" s="57" t="str">
        <f t="shared" si="6"/>
        <v/>
      </c>
      <c r="Q69" s="57" t="str">
        <f t="shared" si="6"/>
        <v/>
      </c>
      <c r="R69" s="57" t="str">
        <f t="shared" si="5"/>
        <v/>
      </c>
      <c r="S69" s="57" t="str">
        <f t="shared" si="5"/>
        <v/>
      </c>
      <c r="T69" s="57" t="str">
        <f t="shared" si="5"/>
        <v/>
      </c>
      <c r="U69" s="57" t="str">
        <f t="shared" si="5"/>
        <v/>
      </c>
      <c r="V69" s="58" t="str">
        <f t="shared" si="5"/>
        <v/>
      </c>
    </row>
    <row r="70" spans="2:22" ht="20.100000000000001" customHeight="1" x14ac:dyDescent="0.2">
      <c r="B70" s="102">
        <v>54</v>
      </c>
      <c r="C70" s="57" t="str">
        <f t="shared" si="6"/>
        <v/>
      </c>
      <c r="D70" s="57" t="str">
        <f t="shared" si="6"/>
        <v/>
      </c>
      <c r="E70" s="57" t="str">
        <f t="shared" si="6"/>
        <v/>
      </c>
      <c r="F70" s="57" t="str">
        <f t="shared" si="6"/>
        <v/>
      </c>
      <c r="G70" s="57" t="str">
        <f t="shared" si="6"/>
        <v/>
      </c>
      <c r="H70" s="57" t="str">
        <f t="shared" si="6"/>
        <v/>
      </c>
      <c r="I70" s="57" t="str">
        <f t="shared" si="6"/>
        <v/>
      </c>
      <c r="J70" s="57" t="str">
        <f t="shared" si="6"/>
        <v/>
      </c>
      <c r="K70" s="57" t="str">
        <f t="shared" si="6"/>
        <v/>
      </c>
      <c r="L70" s="57" t="str">
        <f t="shared" si="6"/>
        <v/>
      </c>
      <c r="M70" s="57" t="str">
        <f t="shared" si="6"/>
        <v/>
      </c>
      <c r="N70" s="57" t="str">
        <f t="shared" si="6"/>
        <v/>
      </c>
      <c r="O70" s="57" t="str">
        <f t="shared" si="6"/>
        <v/>
      </c>
      <c r="P70" s="57" t="str">
        <f t="shared" si="6"/>
        <v/>
      </c>
      <c r="Q70" s="57" t="str">
        <f t="shared" si="6"/>
        <v/>
      </c>
      <c r="R70" s="57" t="str">
        <f t="shared" si="5"/>
        <v/>
      </c>
      <c r="S70" s="57" t="str">
        <f t="shared" si="5"/>
        <v/>
      </c>
      <c r="T70" s="57" t="str">
        <f t="shared" si="5"/>
        <v/>
      </c>
      <c r="U70" s="57" t="str">
        <f t="shared" si="5"/>
        <v/>
      </c>
      <c r="V70" s="58" t="str">
        <f t="shared" si="5"/>
        <v/>
      </c>
    </row>
    <row r="71" spans="2:22" ht="20.100000000000001" customHeight="1" x14ac:dyDescent="0.2">
      <c r="B71" s="102">
        <v>55</v>
      </c>
      <c r="C71" s="57" t="str">
        <f t="shared" si="6"/>
        <v/>
      </c>
      <c r="D71" s="57" t="str">
        <f t="shared" si="6"/>
        <v/>
      </c>
      <c r="E71" s="57" t="str">
        <f t="shared" si="6"/>
        <v/>
      </c>
      <c r="F71" s="57" t="str">
        <f t="shared" si="6"/>
        <v/>
      </c>
      <c r="G71" s="57" t="str">
        <f t="shared" si="6"/>
        <v/>
      </c>
      <c r="H71" s="57" t="str">
        <f t="shared" si="6"/>
        <v/>
      </c>
      <c r="I71" s="57" t="str">
        <f t="shared" si="6"/>
        <v/>
      </c>
      <c r="J71" s="57" t="str">
        <f t="shared" si="6"/>
        <v/>
      </c>
      <c r="K71" s="57" t="str">
        <f t="shared" si="6"/>
        <v/>
      </c>
      <c r="L71" s="57" t="str">
        <f t="shared" si="6"/>
        <v/>
      </c>
      <c r="M71" s="57" t="str">
        <f t="shared" si="6"/>
        <v/>
      </c>
      <c r="N71" s="57" t="str">
        <f t="shared" si="6"/>
        <v/>
      </c>
      <c r="O71" s="57" t="str">
        <f t="shared" si="6"/>
        <v/>
      </c>
      <c r="P71" s="57" t="str">
        <f t="shared" si="6"/>
        <v/>
      </c>
      <c r="Q71" s="57" t="str">
        <f t="shared" si="6"/>
        <v/>
      </c>
      <c r="R71" s="57" t="str">
        <f t="shared" si="5"/>
        <v/>
      </c>
      <c r="S71" s="57" t="str">
        <f t="shared" si="5"/>
        <v/>
      </c>
      <c r="T71" s="57" t="str">
        <f t="shared" si="5"/>
        <v/>
      </c>
      <c r="U71" s="57" t="str">
        <f t="shared" si="5"/>
        <v/>
      </c>
      <c r="V71" s="58" t="str">
        <f t="shared" si="5"/>
        <v/>
      </c>
    </row>
    <row r="72" spans="2:22" ht="20.100000000000001" customHeight="1" x14ac:dyDescent="0.2">
      <c r="B72" s="102">
        <v>56</v>
      </c>
      <c r="C72" s="57" t="str">
        <f t="shared" si="6"/>
        <v/>
      </c>
      <c r="D72" s="57" t="str">
        <f t="shared" si="6"/>
        <v/>
      </c>
      <c r="E72" s="57" t="str">
        <f t="shared" si="6"/>
        <v/>
      </c>
      <c r="F72" s="57" t="str">
        <f t="shared" si="6"/>
        <v/>
      </c>
      <c r="G72" s="57" t="str">
        <f t="shared" si="6"/>
        <v/>
      </c>
      <c r="H72" s="57" t="str">
        <f t="shared" si="6"/>
        <v/>
      </c>
      <c r="I72" s="57" t="str">
        <f t="shared" si="6"/>
        <v/>
      </c>
      <c r="J72" s="57" t="str">
        <f t="shared" si="6"/>
        <v/>
      </c>
      <c r="K72" s="57" t="str">
        <f t="shared" si="6"/>
        <v/>
      </c>
      <c r="L72" s="57" t="str">
        <f t="shared" si="6"/>
        <v/>
      </c>
      <c r="M72" s="57" t="str">
        <f t="shared" si="6"/>
        <v/>
      </c>
      <c r="N72" s="57" t="str">
        <f t="shared" si="6"/>
        <v/>
      </c>
      <c r="O72" s="57" t="str">
        <f t="shared" si="6"/>
        <v/>
      </c>
      <c r="P72" s="57" t="str">
        <f t="shared" si="6"/>
        <v/>
      </c>
      <c r="Q72" s="57" t="str">
        <f t="shared" si="6"/>
        <v/>
      </c>
      <c r="R72" s="57" t="str">
        <f t="shared" si="5"/>
        <v/>
      </c>
      <c r="S72" s="57" t="str">
        <f t="shared" si="5"/>
        <v/>
      </c>
      <c r="T72" s="57" t="str">
        <f t="shared" si="5"/>
        <v/>
      </c>
      <c r="U72" s="57" t="str">
        <f t="shared" si="5"/>
        <v/>
      </c>
      <c r="V72" s="58" t="str">
        <f t="shared" si="5"/>
        <v/>
      </c>
    </row>
    <row r="73" spans="2:22" ht="20.100000000000001" customHeight="1" x14ac:dyDescent="0.2">
      <c r="B73" s="102">
        <v>57</v>
      </c>
      <c r="C73" s="57" t="str">
        <f t="shared" si="6"/>
        <v/>
      </c>
      <c r="D73" s="57" t="str">
        <f t="shared" si="6"/>
        <v/>
      </c>
      <c r="E73" s="57" t="str">
        <f t="shared" si="6"/>
        <v/>
      </c>
      <c r="F73" s="57" t="str">
        <f t="shared" si="6"/>
        <v/>
      </c>
      <c r="G73" s="57" t="str">
        <f t="shared" si="6"/>
        <v/>
      </c>
      <c r="H73" s="57" t="str">
        <f t="shared" si="6"/>
        <v/>
      </c>
      <c r="I73" s="57" t="str">
        <f t="shared" si="6"/>
        <v/>
      </c>
      <c r="J73" s="57" t="str">
        <f t="shared" si="6"/>
        <v/>
      </c>
      <c r="K73" s="57" t="str">
        <f t="shared" si="6"/>
        <v/>
      </c>
      <c r="L73" s="57" t="str">
        <f t="shared" si="6"/>
        <v/>
      </c>
      <c r="M73" s="57" t="str">
        <f t="shared" si="6"/>
        <v/>
      </c>
      <c r="N73" s="57" t="str">
        <f t="shared" si="6"/>
        <v/>
      </c>
      <c r="O73" s="57" t="str">
        <f t="shared" si="6"/>
        <v/>
      </c>
      <c r="P73" s="57" t="str">
        <f t="shared" si="6"/>
        <v/>
      </c>
      <c r="Q73" s="57" t="str">
        <f t="shared" si="6"/>
        <v/>
      </c>
      <c r="R73" s="57" t="str">
        <f t="shared" si="5"/>
        <v/>
      </c>
      <c r="S73" s="57" t="str">
        <f t="shared" si="5"/>
        <v/>
      </c>
      <c r="T73" s="57" t="str">
        <f t="shared" si="5"/>
        <v/>
      </c>
      <c r="U73" s="57" t="str">
        <f t="shared" si="5"/>
        <v/>
      </c>
      <c r="V73" s="58" t="str">
        <f t="shared" si="5"/>
        <v/>
      </c>
    </row>
    <row r="74" spans="2:22" ht="20.100000000000001" customHeight="1" x14ac:dyDescent="0.2">
      <c r="B74" s="102">
        <v>58</v>
      </c>
      <c r="C74" s="57" t="str">
        <f t="shared" si="6"/>
        <v/>
      </c>
      <c r="D74" s="57" t="str">
        <f t="shared" si="6"/>
        <v/>
      </c>
      <c r="E74" s="57" t="str">
        <f t="shared" si="6"/>
        <v/>
      </c>
      <c r="F74" s="57" t="str">
        <f t="shared" si="6"/>
        <v/>
      </c>
      <c r="G74" s="57" t="str">
        <f t="shared" si="6"/>
        <v/>
      </c>
      <c r="H74" s="57" t="str">
        <f t="shared" si="6"/>
        <v/>
      </c>
      <c r="I74" s="57" t="str">
        <f t="shared" si="6"/>
        <v/>
      </c>
      <c r="J74" s="57" t="str">
        <f t="shared" si="6"/>
        <v/>
      </c>
      <c r="K74" s="57" t="str">
        <f t="shared" si="6"/>
        <v/>
      </c>
      <c r="L74" s="57" t="str">
        <f t="shared" si="6"/>
        <v/>
      </c>
      <c r="M74" s="57" t="str">
        <f t="shared" si="6"/>
        <v/>
      </c>
      <c r="N74" s="57" t="str">
        <f t="shared" si="6"/>
        <v/>
      </c>
      <c r="O74" s="57" t="str">
        <f t="shared" si="6"/>
        <v/>
      </c>
      <c r="P74" s="57" t="str">
        <f t="shared" si="6"/>
        <v/>
      </c>
      <c r="Q74" s="57" t="str">
        <f t="shared" si="6"/>
        <v/>
      </c>
      <c r="R74" s="57" t="str">
        <f t="shared" si="5"/>
        <v/>
      </c>
      <c r="S74" s="57" t="str">
        <f t="shared" si="5"/>
        <v/>
      </c>
      <c r="T74" s="57" t="str">
        <f t="shared" si="5"/>
        <v/>
      </c>
      <c r="U74" s="57" t="str">
        <f t="shared" si="5"/>
        <v/>
      </c>
      <c r="V74" s="58" t="str">
        <f t="shared" si="5"/>
        <v/>
      </c>
    </row>
    <row r="75" spans="2:22" ht="20.100000000000001" customHeight="1" x14ac:dyDescent="0.2">
      <c r="B75" s="102">
        <v>59</v>
      </c>
      <c r="C75" s="57" t="str">
        <f t="shared" si="6"/>
        <v/>
      </c>
      <c r="D75" s="57" t="str">
        <f t="shared" si="6"/>
        <v/>
      </c>
      <c r="E75" s="57" t="str">
        <f t="shared" si="6"/>
        <v/>
      </c>
      <c r="F75" s="57" t="str">
        <f t="shared" si="6"/>
        <v/>
      </c>
      <c r="G75" s="57" t="str">
        <f t="shared" si="6"/>
        <v/>
      </c>
      <c r="H75" s="57" t="str">
        <f t="shared" si="6"/>
        <v/>
      </c>
      <c r="I75" s="57" t="str">
        <f t="shared" si="6"/>
        <v/>
      </c>
      <c r="J75" s="57" t="str">
        <f t="shared" si="6"/>
        <v/>
      </c>
      <c r="K75" s="57" t="str">
        <f t="shared" si="6"/>
        <v/>
      </c>
      <c r="L75" s="57" t="str">
        <f t="shared" si="6"/>
        <v/>
      </c>
      <c r="M75" s="57" t="str">
        <f t="shared" si="6"/>
        <v/>
      </c>
      <c r="N75" s="57" t="str">
        <f t="shared" si="6"/>
        <v/>
      </c>
      <c r="O75" s="57" t="str">
        <f t="shared" si="6"/>
        <v/>
      </c>
      <c r="P75" s="57" t="str">
        <f t="shared" si="6"/>
        <v/>
      </c>
      <c r="Q75" s="57" t="str">
        <f t="shared" si="6"/>
        <v/>
      </c>
      <c r="R75" s="57" t="str">
        <f t="shared" si="5"/>
        <v/>
      </c>
      <c r="S75" s="57" t="str">
        <f t="shared" si="5"/>
        <v/>
      </c>
      <c r="T75" s="57" t="str">
        <f t="shared" si="5"/>
        <v/>
      </c>
      <c r="U75" s="57" t="str">
        <f t="shared" si="5"/>
        <v/>
      </c>
      <c r="V75" s="58" t="str">
        <f t="shared" si="5"/>
        <v/>
      </c>
    </row>
    <row r="76" spans="2:22" ht="20.100000000000001" customHeight="1" x14ac:dyDescent="0.2">
      <c r="B76" s="102">
        <v>60</v>
      </c>
      <c r="C76" s="57" t="str">
        <f t="shared" si="6"/>
        <v/>
      </c>
      <c r="D76" s="57" t="str">
        <f t="shared" si="6"/>
        <v/>
      </c>
      <c r="E76" s="57" t="str">
        <f t="shared" si="6"/>
        <v/>
      </c>
      <c r="F76" s="57" t="str">
        <f t="shared" si="6"/>
        <v/>
      </c>
      <c r="G76" s="57" t="str">
        <f t="shared" si="6"/>
        <v/>
      </c>
      <c r="H76" s="57" t="str">
        <f t="shared" si="6"/>
        <v/>
      </c>
      <c r="I76" s="57" t="str">
        <f t="shared" si="6"/>
        <v/>
      </c>
      <c r="J76" s="57" t="str">
        <f t="shared" si="6"/>
        <v/>
      </c>
      <c r="K76" s="57" t="str">
        <f t="shared" si="6"/>
        <v/>
      </c>
      <c r="L76" s="57" t="str">
        <f t="shared" si="6"/>
        <v/>
      </c>
      <c r="M76" s="57" t="str">
        <f t="shared" si="6"/>
        <v/>
      </c>
      <c r="N76" s="57" t="str">
        <f t="shared" si="6"/>
        <v/>
      </c>
      <c r="O76" s="57" t="str">
        <f t="shared" si="6"/>
        <v/>
      </c>
      <c r="P76" s="57" t="str">
        <f t="shared" si="6"/>
        <v/>
      </c>
      <c r="Q76" s="57" t="str">
        <f t="shared" si="6"/>
        <v/>
      </c>
      <c r="R76" s="57" t="str">
        <f t="shared" si="5"/>
        <v/>
      </c>
      <c r="S76" s="57" t="str">
        <f t="shared" si="5"/>
        <v/>
      </c>
      <c r="T76" s="57" t="str">
        <f t="shared" si="5"/>
        <v/>
      </c>
      <c r="U76" s="57" t="str">
        <f t="shared" si="5"/>
        <v/>
      </c>
      <c r="V76" s="58" t="str">
        <f t="shared" si="5"/>
        <v/>
      </c>
    </row>
    <row r="77" spans="2:22" ht="20.100000000000001" customHeight="1" x14ac:dyDescent="0.2">
      <c r="B77" s="102">
        <v>61</v>
      </c>
      <c r="C77" s="57" t="str">
        <f t="shared" si="6"/>
        <v/>
      </c>
      <c r="D77" s="57" t="str">
        <f t="shared" si="6"/>
        <v/>
      </c>
      <c r="E77" s="57" t="str">
        <f t="shared" si="6"/>
        <v/>
      </c>
      <c r="F77" s="57" t="str">
        <f t="shared" si="6"/>
        <v/>
      </c>
      <c r="G77" s="57" t="str">
        <f t="shared" si="6"/>
        <v/>
      </c>
      <c r="H77" s="57" t="str">
        <f t="shared" si="6"/>
        <v/>
      </c>
      <c r="I77" s="57" t="str">
        <f t="shared" si="6"/>
        <v/>
      </c>
      <c r="J77" s="57" t="str">
        <f t="shared" si="6"/>
        <v/>
      </c>
      <c r="K77" s="57" t="str">
        <f t="shared" si="6"/>
        <v/>
      </c>
      <c r="L77" s="57" t="str">
        <f t="shared" si="6"/>
        <v/>
      </c>
      <c r="M77" s="57" t="str">
        <f t="shared" si="6"/>
        <v/>
      </c>
      <c r="N77" s="57" t="str">
        <f t="shared" si="6"/>
        <v/>
      </c>
      <c r="O77" s="57" t="str">
        <f t="shared" si="6"/>
        <v/>
      </c>
      <c r="P77" s="57" t="str">
        <f t="shared" si="6"/>
        <v/>
      </c>
      <c r="Q77" s="57" t="str">
        <f t="shared" si="6"/>
        <v/>
      </c>
      <c r="R77" s="57" t="str">
        <f t="shared" si="6"/>
        <v/>
      </c>
      <c r="S77" s="57" t="str">
        <f t="shared" ref="S77:V86" si="7">IF(S$10="","",IF($B77=1,S$10,IF($B77&lt;=S$13*$M$4+1,S76+S$12,IF($B77&lt;=S$16*$M$4+1,S76+S$15,""))))</f>
        <v/>
      </c>
      <c r="T77" s="57" t="str">
        <f t="shared" si="7"/>
        <v/>
      </c>
      <c r="U77" s="57" t="str">
        <f t="shared" si="7"/>
        <v/>
      </c>
      <c r="V77" s="58" t="str">
        <f t="shared" si="7"/>
        <v/>
      </c>
    </row>
    <row r="78" spans="2:22" ht="20.100000000000001" customHeight="1" x14ac:dyDescent="0.2">
      <c r="B78" s="102">
        <v>62</v>
      </c>
      <c r="C78" s="57" t="str">
        <f t="shared" ref="C78:R86" si="8">IF(C$10="","",IF($B78=1,C$10,IF($B78&lt;=C$13*$M$4+1,C77+C$12,IF($B78&lt;=C$16*$M$4+1,C77+C$15,""))))</f>
        <v/>
      </c>
      <c r="D78" s="57" t="str">
        <f t="shared" si="8"/>
        <v/>
      </c>
      <c r="E78" s="57" t="str">
        <f t="shared" si="8"/>
        <v/>
      </c>
      <c r="F78" s="57" t="str">
        <f t="shared" si="8"/>
        <v/>
      </c>
      <c r="G78" s="57" t="str">
        <f t="shared" si="8"/>
        <v/>
      </c>
      <c r="H78" s="57" t="str">
        <f t="shared" si="8"/>
        <v/>
      </c>
      <c r="I78" s="57" t="str">
        <f t="shared" si="8"/>
        <v/>
      </c>
      <c r="J78" s="57" t="str">
        <f t="shared" si="8"/>
        <v/>
      </c>
      <c r="K78" s="57" t="str">
        <f t="shared" si="8"/>
        <v/>
      </c>
      <c r="L78" s="57" t="str">
        <f t="shared" si="8"/>
        <v/>
      </c>
      <c r="M78" s="57" t="str">
        <f t="shared" si="8"/>
        <v/>
      </c>
      <c r="N78" s="57" t="str">
        <f t="shared" si="8"/>
        <v/>
      </c>
      <c r="O78" s="57" t="str">
        <f t="shared" si="8"/>
        <v/>
      </c>
      <c r="P78" s="57" t="str">
        <f t="shared" si="8"/>
        <v/>
      </c>
      <c r="Q78" s="57" t="str">
        <f t="shared" si="8"/>
        <v/>
      </c>
      <c r="R78" s="57" t="str">
        <f t="shared" si="8"/>
        <v/>
      </c>
      <c r="S78" s="57" t="str">
        <f t="shared" si="7"/>
        <v/>
      </c>
      <c r="T78" s="57" t="str">
        <f t="shared" si="7"/>
        <v/>
      </c>
      <c r="U78" s="57" t="str">
        <f t="shared" si="7"/>
        <v/>
      </c>
      <c r="V78" s="58" t="str">
        <f t="shared" si="7"/>
        <v/>
      </c>
    </row>
    <row r="79" spans="2:22" ht="20.100000000000001" customHeight="1" x14ac:dyDescent="0.2">
      <c r="B79" s="102">
        <v>63</v>
      </c>
      <c r="C79" s="57" t="str">
        <f t="shared" si="8"/>
        <v/>
      </c>
      <c r="D79" s="57" t="str">
        <f t="shared" si="8"/>
        <v/>
      </c>
      <c r="E79" s="57" t="str">
        <f t="shared" si="8"/>
        <v/>
      </c>
      <c r="F79" s="57" t="str">
        <f t="shared" si="8"/>
        <v/>
      </c>
      <c r="G79" s="57" t="str">
        <f t="shared" si="8"/>
        <v/>
      </c>
      <c r="H79" s="57" t="str">
        <f t="shared" si="8"/>
        <v/>
      </c>
      <c r="I79" s="57" t="str">
        <f t="shared" si="8"/>
        <v/>
      </c>
      <c r="J79" s="57" t="str">
        <f t="shared" si="8"/>
        <v/>
      </c>
      <c r="K79" s="57" t="str">
        <f t="shared" si="8"/>
        <v/>
      </c>
      <c r="L79" s="57" t="str">
        <f t="shared" si="8"/>
        <v/>
      </c>
      <c r="M79" s="57" t="str">
        <f t="shared" si="8"/>
        <v/>
      </c>
      <c r="N79" s="57" t="str">
        <f t="shared" si="8"/>
        <v/>
      </c>
      <c r="O79" s="57" t="str">
        <f t="shared" si="8"/>
        <v/>
      </c>
      <c r="P79" s="57" t="str">
        <f t="shared" si="8"/>
        <v/>
      </c>
      <c r="Q79" s="57" t="str">
        <f t="shared" si="8"/>
        <v/>
      </c>
      <c r="R79" s="57" t="str">
        <f t="shared" si="8"/>
        <v/>
      </c>
      <c r="S79" s="57" t="str">
        <f t="shared" si="7"/>
        <v/>
      </c>
      <c r="T79" s="57" t="str">
        <f t="shared" si="7"/>
        <v/>
      </c>
      <c r="U79" s="57" t="str">
        <f t="shared" si="7"/>
        <v/>
      </c>
      <c r="V79" s="58" t="str">
        <f t="shared" si="7"/>
        <v/>
      </c>
    </row>
    <row r="80" spans="2:22" ht="20.100000000000001" customHeight="1" x14ac:dyDescent="0.2">
      <c r="B80" s="102">
        <v>64</v>
      </c>
      <c r="C80" s="57" t="str">
        <f t="shared" si="8"/>
        <v/>
      </c>
      <c r="D80" s="57" t="str">
        <f t="shared" si="8"/>
        <v/>
      </c>
      <c r="E80" s="57" t="str">
        <f t="shared" si="8"/>
        <v/>
      </c>
      <c r="F80" s="57" t="str">
        <f t="shared" si="8"/>
        <v/>
      </c>
      <c r="G80" s="57" t="str">
        <f t="shared" si="8"/>
        <v/>
      </c>
      <c r="H80" s="57" t="str">
        <f t="shared" si="8"/>
        <v/>
      </c>
      <c r="I80" s="57" t="str">
        <f t="shared" si="8"/>
        <v/>
      </c>
      <c r="J80" s="57" t="str">
        <f t="shared" si="8"/>
        <v/>
      </c>
      <c r="K80" s="57" t="str">
        <f t="shared" si="8"/>
        <v/>
      </c>
      <c r="L80" s="57" t="str">
        <f t="shared" si="8"/>
        <v/>
      </c>
      <c r="M80" s="57" t="str">
        <f t="shared" si="8"/>
        <v/>
      </c>
      <c r="N80" s="57" t="str">
        <f t="shared" si="8"/>
        <v/>
      </c>
      <c r="O80" s="57" t="str">
        <f t="shared" si="8"/>
        <v/>
      </c>
      <c r="P80" s="57" t="str">
        <f t="shared" si="8"/>
        <v/>
      </c>
      <c r="Q80" s="57" t="str">
        <f t="shared" si="8"/>
        <v/>
      </c>
      <c r="R80" s="57" t="str">
        <f t="shared" si="8"/>
        <v/>
      </c>
      <c r="S80" s="57" t="str">
        <f t="shared" si="7"/>
        <v/>
      </c>
      <c r="T80" s="57" t="str">
        <f t="shared" si="7"/>
        <v/>
      </c>
      <c r="U80" s="57" t="str">
        <f t="shared" si="7"/>
        <v/>
      </c>
      <c r="V80" s="58" t="str">
        <f t="shared" si="7"/>
        <v/>
      </c>
    </row>
    <row r="81" spans="2:22" ht="20.100000000000001" customHeight="1" x14ac:dyDescent="0.2">
      <c r="B81" s="102">
        <v>65</v>
      </c>
      <c r="C81" s="57" t="str">
        <f t="shared" si="8"/>
        <v/>
      </c>
      <c r="D81" s="57" t="str">
        <f t="shared" si="8"/>
        <v/>
      </c>
      <c r="E81" s="57" t="str">
        <f t="shared" si="8"/>
        <v/>
      </c>
      <c r="F81" s="57" t="str">
        <f t="shared" si="8"/>
        <v/>
      </c>
      <c r="G81" s="57" t="str">
        <f t="shared" si="8"/>
        <v/>
      </c>
      <c r="H81" s="57" t="str">
        <f t="shared" si="8"/>
        <v/>
      </c>
      <c r="I81" s="57" t="str">
        <f t="shared" si="8"/>
        <v/>
      </c>
      <c r="J81" s="57" t="str">
        <f t="shared" si="8"/>
        <v/>
      </c>
      <c r="K81" s="57" t="str">
        <f t="shared" si="8"/>
        <v/>
      </c>
      <c r="L81" s="57" t="str">
        <f t="shared" si="8"/>
        <v/>
      </c>
      <c r="M81" s="57" t="str">
        <f t="shared" si="8"/>
        <v/>
      </c>
      <c r="N81" s="57" t="str">
        <f t="shared" si="8"/>
        <v/>
      </c>
      <c r="O81" s="57" t="str">
        <f t="shared" si="8"/>
        <v/>
      </c>
      <c r="P81" s="57" t="str">
        <f t="shared" si="8"/>
        <v/>
      </c>
      <c r="Q81" s="57" t="str">
        <f t="shared" si="8"/>
        <v/>
      </c>
      <c r="R81" s="57" t="str">
        <f t="shared" si="8"/>
        <v/>
      </c>
      <c r="S81" s="57" t="str">
        <f t="shared" si="7"/>
        <v/>
      </c>
      <c r="T81" s="57" t="str">
        <f t="shared" si="7"/>
        <v/>
      </c>
      <c r="U81" s="57" t="str">
        <f t="shared" si="7"/>
        <v/>
      </c>
      <c r="V81" s="58" t="str">
        <f t="shared" si="7"/>
        <v/>
      </c>
    </row>
    <row r="82" spans="2:22" ht="20.100000000000001" customHeight="1" x14ac:dyDescent="0.2">
      <c r="B82" s="102">
        <v>66</v>
      </c>
      <c r="C82" s="57" t="str">
        <f t="shared" si="8"/>
        <v/>
      </c>
      <c r="D82" s="57" t="str">
        <f t="shared" si="8"/>
        <v/>
      </c>
      <c r="E82" s="57" t="str">
        <f t="shared" si="8"/>
        <v/>
      </c>
      <c r="F82" s="57" t="str">
        <f t="shared" si="8"/>
        <v/>
      </c>
      <c r="G82" s="57" t="str">
        <f t="shared" si="8"/>
        <v/>
      </c>
      <c r="H82" s="57" t="str">
        <f t="shared" si="8"/>
        <v/>
      </c>
      <c r="I82" s="57" t="str">
        <f t="shared" si="8"/>
        <v/>
      </c>
      <c r="J82" s="57" t="str">
        <f t="shared" si="8"/>
        <v/>
      </c>
      <c r="K82" s="57" t="str">
        <f t="shared" si="8"/>
        <v/>
      </c>
      <c r="L82" s="57" t="str">
        <f t="shared" si="8"/>
        <v/>
      </c>
      <c r="M82" s="57" t="str">
        <f t="shared" si="8"/>
        <v/>
      </c>
      <c r="N82" s="57" t="str">
        <f t="shared" si="8"/>
        <v/>
      </c>
      <c r="O82" s="57" t="str">
        <f t="shared" si="8"/>
        <v/>
      </c>
      <c r="P82" s="57" t="str">
        <f t="shared" si="8"/>
        <v/>
      </c>
      <c r="Q82" s="57" t="str">
        <f t="shared" si="8"/>
        <v/>
      </c>
      <c r="R82" s="57" t="str">
        <f t="shared" si="8"/>
        <v/>
      </c>
      <c r="S82" s="57" t="str">
        <f t="shared" si="7"/>
        <v/>
      </c>
      <c r="T82" s="57" t="str">
        <f t="shared" si="7"/>
        <v/>
      </c>
      <c r="U82" s="57" t="str">
        <f t="shared" si="7"/>
        <v/>
      </c>
      <c r="V82" s="58" t="str">
        <f t="shared" si="7"/>
        <v/>
      </c>
    </row>
    <row r="83" spans="2:22" ht="20.100000000000001" customHeight="1" x14ac:dyDescent="0.2">
      <c r="B83" s="102">
        <v>67</v>
      </c>
      <c r="C83" s="57" t="str">
        <f t="shared" si="8"/>
        <v/>
      </c>
      <c r="D83" s="57" t="str">
        <f t="shared" si="8"/>
        <v/>
      </c>
      <c r="E83" s="57" t="str">
        <f t="shared" si="8"/>
        <v/>
      </c>
      <c r="F83" s="57" t="str">
        <f t="shared" si="8"/>
        <v/>
      </c>
      <c r="G83" s="57" t="str">
        <f t="shared" si="8"/>
        <v/>
      </c>
      <c r="H83" s="57" t="str">
        <f t="shared" si="8"/>
        <v/>
      </c>
      <c r="I83" s="57" t="str">
        <f t="shared" si="8"/>
        <v/>
      </c>
      <c r="J83" s="57" t="str">
        <f t="shared" si="8"/>
        <v/>
      </c>
      <c r="K83" s="57" t="str">
        <f t="shared" si="8"/>
        <v/>
      </c>
      <c r="L83" s="57" t="str">
        <f t="shared" si="8"/>
        <v/>
      </c>
      <c r="M83" s="57" t="str">
        <f t="shared" si="8"/>
        <v/>
      </c>
      <c r="N83" s="57" t="str">
        <f t="shared" si="8"/>
        <v/>
      </c>
      <c r="O83" s="57" t="str">
        <f t="shared" si="8"/>
        <v/>
      </c>
      <c r="P83" s="57" t="str">
        <f t="shared" si="8"/>
        <v/>
      </c>
      <c r="Q83" s="57" t="str">
        <f t="shared" si="8"/>
        <v/>
      </c>
      <c r="R83" s="57" t="str">
        <f t="shared" si="8"/>
        <v/>
      </c>
      <c r="S83" s="57" t="str">
        <f t="shared" si="7"/>
        <v/>
      </c>
      <c r="T83" s="57" t="str">
        <f t="shared" si="7"/>
        <v/>
      </c>
      <c r="U83" s="57" t="str">
        <f t="shared" si="7"/>
        <v/>
      </c>
      <c r="V83" s="58" t="str">
        <f t="shared" si="7"/>
        <v/>
      </c>
    </row>
    <row r="84" spans="2:22" ht="20.100000000000001" customHeight="1" x14ac:dyDescent="0.2">
      <c r="B84" s="102">
        <v>68</v>
      </c>
      <c r="C84" s="57" t="str">
        <f t="shared" si="8"/>
        <v/>
      </c>
      <c r="D84" s="57" t="str">
        <f t="shared" si="8"/>
        <v/>
      </c>
      <c r="E84" s="57" t="str">
        <f t="shared" si="8"/>
        <v/>
      </c>
      <c r="F84" s="57" t="str">
        <f t="shared" si="8"/>
        <v/>
      </c>
      <c r="G84" s="57" t="str">
        <f t="shared" si="8"/>
        <v/>
      </c>
      <c r="H84" s="57" t="str">
        <f t="shared" si="8"/>
        <v/>
      </c>
      <c r="I84" s="57" t="str">
        <f t="shared" si="8"/>
        <v/>
      </c>
      <c r="J84" s="57" t="str">
        <f t="shared" si="8"/>
        <v/>
      </c>
      <c r="K84" s="57" t="str">
        <f t="shared" si="8"/>
        <v/>
      </c>
      <c r="L84" s="57" t="str">
        <f t="shared" si="8"/>
        <v/>
      </c>
      <c r="M84" s="57" t="str">
        <f t="shared" si="8"/>
        <v/>
      </c>
      <c r="N84" s="57" t="str">
        <f t="shared" si="8"/>
        <v/>
      </c>
      <c r="O84" s="57" t="str">
        <f t="shared" si="8"/>
        <v/>
      </c>
      <c r="P84" s="57" t="str">
        <f t="shared" si="8"/>
        <v/>
      </c>
      <c r="Q84" s="57" t="str">
        <f t="shared" si="8"/>
        <v/>
      </c>
      <c r="R84" s="57" t="str">
        <f t="shared" si="8"/>
        <v/>
      </c>
      <c r="S84" s="57" t="str">
        <f t="shared" si="7"/>
        <v/>
      </c>
      <c r="T84" s="57" t="str">
        <f t="shared" si="7"/>
        <v/>
      </c>
      <c r="U84" s="57" t="str">
        <f t="shared" si="7"/>
        <v/>
      </c>
      <c r="V84" s="58" t="str">
        <f t="shared" si="7"/>
        <v/>
      </c>
    </row>
    <row r="85" spans="2:22" ht="20.100000000000001" customHeight="1" x14ac:dyDescent="0.2">
      <c r="B85" s="102">
        <v>69</v>
      </c>
      <c r="C85" s="57" t="str">
        <f t="shared" si="8"/>
        <v/>
      </c>
      <c r="D85" s="57" t="str">
        <f t="shared" si="8"/>
        <v/>
      </c>
      <c r="E85" s="57" t="str">
        <f t="shared" si="8"/>
        <v/>
      </c>
      <c r="F85" s="57" t="str">
        <f t="shared" si="8"/>
        <v/>
      </c>
      <c r="G85" s="57" t="str">
        <f t="shared" si="8"/>
        <v/>
      </c>
      <c r="H85" s="57" t="str">
        <f t="shared" si="8"/>
        <v/>
      </c>
      <c r="I85" s="57" t="str">
        <f t="shared" si="8"/>
        <v/>
      </c>
      <c r="J85" s="57" t="str">
        <f t="shared" si="8"/>
        <v/>
      </c>
      <c r="K85" s="57" t="str">
        <f t="shared" si="8"/>
        <v/>
      </c>
      <c r="L85" s="57" t="str">
        <f t="shared" si="8"/>
        <v/>
      </c>
      <c r="M85" s="57" t="str">
        <f t="shared" si="8"/>
        <v/>
      </c>
      <c r="N85" s="57" t="str">
        <f t="shared" si="8"/>
        <v/>
      </c>
      <c r="O85" s="57" t="str">
        <f t="shared" si="8"/>
        <v/>
      </c>
      <c r="P85" s="57" t="str">
        <f t="shared" si="8"/>
        <v/>
      </c>
      <c r="Q85" s="57" t="str">
        <f t="shared" si="8"/>
        <v/>
      </c>
      <c r="R85" s="57" t="str">
        <f t="shared" si="8"/>
        <v/>
      </c>
      <c r="S85" s="57" t="str">
        <f t="shared" si="7"/>
        <v/>
      </c>
      <c r="T85" s="57" t="str">
        <f t="shared" si="7"/>
        <v/>
      </c>
      <c r="U85" s="57" t="str">
        <f t="shared" si="7"/>
        <v/>
      </c>
      <c r="V85" s="58" t="str">
        <f t="shared" si="7"/>
        <v/>
      </c>
    </row>
    <row r="86" spans="2:22" ht="20.100000000000001" customHeight="1" thickBot="1" x14ac:dyDescent="0.25">
      <c r="B86" s="103">
        <v>70</v>
      </c>
      <c r="C86" s="59" t="str">
        <f t="shared" si="8"/>
        <v/>
      </c>
      <c r="D86" s="59" t="str">
        <f t="shared" si="8"/>
        <v/>
      </c>
      <c r="E86" s="59" t="str">
        <f t="shared" si="8"/>
        <v/>
      </c>
      <c r="F86" s="59" t="str">
        <f t="shared" si="8"/>
        <v/>
      </c>
      <c r="G86" s="59" t="str">
        <f t="shared" si="8"/>
        <v/>
      </c>
      <c r="H86" s="59" t="str">
        <f t="shared" si="8"/>
        <v/>
      </c>
      <c r="I86" s="59" t="str">
        <f t="shared" si="8"/>
        <v/>
      </c>
      <c r="J86" s="59" t="str">
        <f t="shared" si="8"/>
        <v/>
      </c>
      <c r="K86" s="59" t="str">
        <f t="shared" si="8"/>
        <v/>
      </c>
      <c r="L86" s="59" t="str">
        <f t="shared" si="8"/>
        <v/>
      </c>
      <c r="M86" s="59" t="str">
        <f t="shared" si="8"/>
        <v/>
      </c>
      <c r="N86" s="59" t="str">
        <f t="shared" si="8"/>
        <v/>
      </c>
      <c r="O86" s="59" t="str">
        <f t="shared" si="8"/>
        <v/>
      </c>
      <c r="P86" s="59" t="str">
        <f t="shared" si="8"/>
        <v/>
      </c>
      <c r="Q86" s="59" t="str">
        <f t="shared" si="8"/>
        <v/>
      </c>
      <c r="R86" s="59" t="str">
        <f t="shared" si="8"/>
        <v/>
      </c>
      <c r="S86" s="59" t="str">
        <f t="shared" si="7"/>
        <v/>
      </c>
      <c r="T86" s="59" t="str">
        <f t="shared" si="7"/>
        <v/>
      </c>
      <c r="U86" s="59" t="str">
        <f t="shared" si="7"/>
        <v/>
      </c>
      <c r="V86" s="60" t="str">
        <f t="shared" si="7"/>
        <v/>
      </c>
    </row>
    <row r="88" spans="2:22" x14ac:dyDescent="0.2">
      <c r="C88" s="130" t="s">
        <v>100</v>
      </c>
    </row>
  </sheetData>
  <sheetProtection algorithmName="SHA-512" hashValue="8x2k+9Imi5idaqQGtcIELv1VCC1yXgeLeZwwzJG77N4w37hxmMltRu+w50l8upT7lNeuND1xFDyjzbTffwb/lg==" saltValue="hIjP3GsoZkSSxud8gxLurQ==" spinCount="100000" sheet="1" objects="1" scenarios="1"/>
  <mergeCells count="6">
    <mergeCell ref="R6:V6"/>
    <mergeCell ref="B4:F4"/>
    <mergeCell ref="G4:H4"/>
    <mergeCell ref="C6:G6"/>
    <mergeCell ref="H6:L6"/>
    <mergeCell ref="M6:Q6"/>
  </mergeCells>
  <phoneticPr fontId="3"/>
  <printOptions horizontalCentered="1"/>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91F7B-46BC-4351-B283-87FDB8AC023C}">
  <sheetPr>
    <tabColor rgb="FF00FFFF"/>
  </sheetPr>
  <dimension ref="B2:V88"/>
  <sheetViews>
    <sheetView showGridLines="0" zoomScaleNormal="100" workbookViewId="0">
      <selection activeCell="B5" sqref="B5"/>
    </sheetView>
  </sheetViews>
  <sheetFormatPr defaultColWidth="9" defaultRowHeight="13.2" x14ac:dyDescent="0.2"/>
  <cols>
    <col min="1" max="1" width="2" style="2" customWidth="1"/>
    <col min="2" max="2" width="13.33203125" style="2" customWidth="1"/>
    <col min="3" max="22" width="9.88671875" style="2" customWidth="1"/>
    <col min="23" max="23" width="2" style="2" customWidth="1"/>
    <col min="24" max="16384" width="9" style="2"/>
  </cols>
  <sheetData>
    <row r="2" spans="2:22" ht="17.25" customHeight="1" thickBot="1" x14ac:dyDescent="0.25">
      <c r="B2" s="111" t="s">
        <v>164</v>
      </c>
      <c r="F2" s="1"/>
      <c r="G2" s="25"/>
      <c r="H2" s="131"/>
      <c r="I2" s="26"/>
      <c r="J2" s="131"/>
      <c r="M2" s="26" t="s">
        <v>36</v>
      </c>
    </row>
    <row r="3" spans="2:22" ht="20.25" customHeight="1" x14ac:dyDescent="0.2">
      <c r="B3" s="110"/>
      <c r="G3" s="25"/>
      <c r="I3" s="109"/>
      <c r="J3" s="131"/>
      <c r="K3" s="133" t="str">
        <f>IF('2.サラリースケールの設計'!$C$54="","",'2.サラリースケールの設計'!$C$54)</f>
        <v>標語</v>
      </c>
      <c r="L3" s="251" t="str">
        <f>IF('2.サラリースケールの設計'!$D$54="","",'2.サラリースケールの設計'!$D$54)</f>
        <v>A</v>
      </c>
      <c r="M3" s="134" t="str">
        <f>IF('2.サラリースケールの設計'!$E$54="","",'2.サラリースケールの設計'!$E$54)</f>
        <v>Ｂ</v>
      </c>
      <c r="N3" s="252" t="str">
        <f>IF('2.サラリースケールの設計'!$F$54="","",'2.サラリースケールの設計'!$F$54)</f>
        <v>C</v>
      </c>
    </row>
    <row r="4" spans="2:22" ht="26.25" customHeight="1" thickBot="1" x14ac:dyDescent="0.25">
      <c r="B4" s="300" t="str">
        <f>IF('4.事業場（５）'!$C$9="","",'4.事業場（５）'!$C$9)&amp;"賃金表"</f>
        <v>賃金表</v>
      </c>
      <c r="C4" s="300"/>
      <c r="D4" s="300"/>
      <c r="E4" s="300"/>
      <c r="F4" s="300"/>
      <c r="G4" s="300" t="str">
        <f>IF('4.事業場（１）サラリースケール'!E9="","","改訂年"&amp;'4.事業場（１）サラリースケール'!$E$9&amp;"年")</f>
        <v>改訂年2024年</v>
      </c>
      <c r="H4" s="300" t="s">
        <v>224</v>
      </c>
      <c r="J4" s="131"/>
      <c r="K4" s="133" t="str">
        <f>IF('2.サラリースケールの設計'!$C$55="","",'2.サラリースケールの設計'!$C$55)</f>
        <v>昇給号数</v>
      </c>
      <c r="L4" s="251">
        <f>IF('2.サラリースケールの設計'!$D$55="","",'2.サラリースケールの設計'!$D$55)</f>
        <v>3</v>
      </c>
      <c r="M4" s="253">
        <f>IF('2.サラリースケールの設計'!$E$55="","",'2.サラリースケールの設計'!$E$55)</f>
        <v>2</v>
      </c>
      <c r="N4" s="252">
        <f>IF('2.サラリースケールの設計'!$F$55="","",'2.サラリースケールの設計'!$F$55)</f>
        <v>1</v>
      </c>
      <c r="R4" s="25"/>
      <c r="S4" s="135" t="s">
        <v>165</v>
      </c>
    </row>
    <row r="5" spans="2:22" ht="9" customHeight="1" thickBot="1" x14ac:dyDescent="0.25"/>
    <row r="6" spans="2:22" ht="21.75" customHeight="1" x14ac:dyDescent="0.2">
      <c r="B6" s="99" t="s">
        <v>24</v>
      </c>
      <c r="C6" s="294" t="str">
        <f>IF('4.事業場（１）サラリースケール'!$C$13="","",'4.事業場（１）サラリースケール'!$C$13)</f>
        <v>庶務職</v>
      </c>
      <c r="D6" s="295"/>
      <c r="E6" s="295"/>
      <c r="F6" s="295"/>
      <c r="G6" s="296"/>
      <c r="H6" s="294" t="str">
        <f>IF('4.事業場（１）サラリースケール'!$C$18="","",'4.事業場（１）サラリースケール'!$C$18)</f>
        <v>営業職</v>
      </c>
      <c r="I6" s="295">
        <f>IF('2.サラリースケールの設計'!$F$30="","",'2.サラリースケールの設計'!$F$30)</f>
        <v>1130</v>
      </c>
      <c r="J6" s="295">
        <f>IF('2.サラリースケールの設計'!$F$30="","",'2.サラリースケールの設計'!$F$30)</f>
        <v>1130</v>
      </c>
      <c r="K6" s="295">
        <f>IF('2.サラリースケールの設計'!$F$30="","",'2.サラリースケールの設計'!$F$30)</f>
        <v>1130</v>
      </c>
      <c r="L6" s="296">
        <f>IF('2.サラリースケールの設計'!$F$30="","",'2.サラリースケールの設計'!$F$30)</f>
        <v>1130</v>
      </c>
      <c r="M6" s="297" t="str">
        <f>IF('4.事業場（１）サラリースケール'!$C$23="","",'4.事業場（１）サラリースケール'!$C$23)</f>
        <v>現業職</v>
      </c>
      <c r="N6" s="298">
        <f>IF('2.サラリースケールの設計'!$F$30="","",'2.サラリースケールの設計'!$F$30)</f>
        <v>1130</v>
      </c>
      <c r="O6" s="298">
        <f>IF('2.サラリースケールの設計'!$F$30="","",'2.サラリースケールの設計'!$F$30)</f>
        <v>1130</v>
      </c>
      <c r="P6" s="298">
        <f>IF('2.サラリースケールの設計'!$F$30="","",'2.サラリースケールの設計'!$F$30)</f>
        <v>1130</v>
      </c>
      <c r="Q6" s="299">
        <f>IF('2.サラリースケールの設計'!$F$30="","",'2.サラリースケールの設計'!$F$30)</f>
        <v>1130</v>
      </c>
      <c r="R6" s="297" t="str">
        <f>IF('4.事業場（１）サラリースケール'!$C$28="","",'4.事業場（１）サラリースケール'!$C$28)</f>
        <v/>
      </c>
      <c r="S6" s="298">
        <f>IF('2.サラリースケールの設計'!$F$30="","",'2.サラリースケールの設計'!$F$30)</f>
        <v>1130</v>
      </c>
      <c r="T6" s="298">
        <f>IF('2.サラリースケールの設計'!$F$30="","",'2.サラリースケールの設計'!$F$30)</f>
        <v>1130</v>
      </c>
      <c r="U6" s="298">
        <f>IF('2.サラリースケールの設計'!$F$30="","",'2.サラリースケールの設計'!$F$30)</f>
        <v>1130</v>
      </c>
      <c r="V6" s="299">
        <f>IF('2.サラリースケールの設計'!$F$30="","",'2.サラリースケールの設計'!$F$30)</f>
        <v>1130</v>
      </c>
    </row>
    <row r="7" spans="2:22" ht="25.5" customHeight="1" thickBot="1" x14ac:dyDescent="0.25">
      <c r="B7" s="108" t="s">
        <v>22</v>
      </c>
      <c r="C7" s="254" t="s">
        <v>50</v>
      </c>
      <c r="D7" s="255" t="s">
        <v>49</v>
      </c>
      <c r="E7" s="255" t="s">
        <v>51</v>
      </c>
      <c r="F7" s="255" t="s">
        <v>52</v>
      </c>
      <c r="G7" s="256" t="s">
        <v>23</v>
      </c>
      <c r="H7" s="254" t="s">
        <v>50</v>
      </c>
      <c r="I7" s="255" t="s">
        <v>49</v>
      </c>
      <c r="J7" s="255" t="s">
        <v>51</v>
      </c>
      <c r="K7" s="255" t="s">
        <v>52</v>
      </c>
      <c r="L7" s="256" t="s">
        <v>23</v>
      </c>
      <c r="M7" s="254" t="s">
        <v>50</v>
      </c>
      <c r="N7" s="255" t="s">
        <v>49</v>
      </c>
      <c r="O7" s="255" t="s">
        <v>51</v>
      </c>
      <c r="P7" s="255" t="s">
        <v>52</v>
      </c>
      <c r="Q7" s="256" t="s">
        <v>23</v>
      </c>
      <c r="R7" s="254" t="s">
        <v>50</v>
      </c>
      <c r="S7" s="255" t="s">
        <v>49</v>
      </c>
      <c r="T7" s="255" t="s">
        <v>51</v>
      </c>
      <c r="U7" s="255" t="s">
        <v>52</v>
      </c>
      <c r="V7" s="256" t="s">
        <v>23</v>
      </c>
    </row>
    <row r="8" spans="2:22" ht="21.75" customHeight="1" x14ac:dyDescent="0.2">
      <c r="B8" s="100" t="s">
        <v>25</v>
      </c>
      <c r="C8" s="104" t="str">
        <f>IF('4.事業場（１）サラリースケール'!$D$13="","",'4.事業場（１）サラリースケール'!$D$13)</f>
        <v>US-1</v>
      </c>
      <c r="D8" s="105" t="str">
        <f>IF('4.事業場（１）サラリースケール'!$D$14="","",'4.事業場（１）サラリースケール'!$D$14)</f>
        <v>US-2</v>
      </c>
      <c r="E8" s="105" t="str">
        <f>IF('4.事業場（１）サラリースケール'!$D$15="","",'4.事業場（１）サラリースケール'!$D$15)</f>
        <v>US-3</v>
      </c>
      <c r="F8" s="105" t="str">
        <f>IF('4.事業場（１）サラリースケール'!$D$16="","",'4.事業場（１）サラリースケール'!$D$16)</f>
        <v>US-4</v>
      </c>
      <c r="G8" s="106" t="str">
        <f>IF('4.事業場（１）サラリースケール'!$D$17="","",'4.事業場（１）サラリースケール'!$D$17)</f>
        <v>US-5</v>
      </c>
      <c r="H8" s="104" t="str">
        <f>IF('4.事業場（１）サラリースケール'!$D$18="","",'4.事業場（１）サラリースケール'!$D$18)</f>
        <v>UE-1</v>
      </c>
      <c r="I8" s="105" t="str">
        <f>IF('4.事業場（１）サラリースケール'!$D$19="","",'4.事業場（１）サラリースケール'!$D$19)</f>
        <v>UE-2</v>
      </c>
      <c r="J8" s="105" t="str">
        <f>IF('4.事業場（１）サラリースケール'!$D$20="","",'4.事業場（１）サラリースケール'!$D$20)</f>
        <v>UE-3</v>
      </c>
      <c r="K8" s="105" t="str">
        <f>IF('4.事業場（１）サラリースケール'!$D$21="","",'4.事業場（１）サラリースケール'!$D$21)</f>
        <v>UE-4</v>
      </c>
      <c r="L8" s="106" t="str">
        <f>IF('4.事業場（１）サラリースケール'!$D$22="","",'4.事業場（１）サラリースケール'!$D$22)</f>
        <v>UE-5</v>
      </c>
      <c r="M8" s="104" t="str">
        <f>IF('4.事業場（１）サラリースケール'!$D$23="","",'4.事業場（１）サラリースケール'!$D$23)</f>
        <v>UG-1</v>
      </c>
      <c r="N8" s="105" t="str">
        <f>IF('4.事業場（１）サラリースケール'!$D$24="","",'4.事業場（１）サラリースケール'!$D$24)</f>
        <v>UG-2</v>
      </c>
      <c r="O8" s="105" t="str">
        <f>IF('4.事業場（１）サラリースケール'!$D$25="","",'4.事業場（１）サラリースケール'!$D$25)</f>
        <v>UG-3</v>
      </c>
      <c r="P8" s="105" t="str">
        <f>IF('4.事業場（１）サラリースケール'!$D$26="","",'4.事業場（１）サラリースケール'!$D$26)</f>
        <v>UG-4</v>
      </c>
      <c r="Q8" s="106" t="str">
        <f>IF('4.事業場（１）サラリースケール'!$D$27="","",'4.事業場（１）サラリースケール'!$D$27)</f>
        <v>UG-5</v>
      </c>
      <c r="R8" s="104" t="str">
        <f>IF('4.事業場（１）サラリースケール'!$D$28="","",'4.事業場（１）サラリースケール'!$D$28)</f>
        <v>UD-1</v>
      </c>
      <c r="S8" s="105" t="str">
        <f>IF('4.事業場（１）サラリースケール'!$D$29="","",'4.事業場（１）サラリースケール'!$D$29)</f>
        <v>UD-2</v>
      </c>
      <c r="T8" s="105" t="str">
        <f>IF('4.事業場（１）サラリースケール'!$D$30="","",'4.事業場（１）サラリースケール'!$D$30)</f>
        <v>UD-3</v>
      </c>
      <c r="U8" s="105" t="str">
        <f>IF('4.事業場（１）サラリースケール'!$D$31="","",'4.事業場（１）サラリースケール'!$D$31)</f>
        <v>UD-4</v>
      </c>
      <c r="V8" s="106" t="str">
        <f>IF('4.事業場（１）サラリースケール'!$D$32="","",'4.事業場（１）サラリースケール'!$D$32)</f>
        <v>UD-5</v>
      </c>
    </row>
    <row r="9" spans="2:22" ht="24.9" customHeight="1" x14ac:dyDescent="0.2">
      <c r="B9" s="100" t="s">
        <v>15</v>
      </c>
      <c r="C9" s="40" t="str">
        <f>IF('4.事業場（５）'!$R$13="","",'4.事業場（５）'!$R$13)</f>
        <v>－</v>
      </c>
      <c r="D9" s="39">
        <f>IF('4.事業場（５）'!$R$14="","",'4.事業場（５）'!$R$14)</f>
        <v>10</v>
      </c>
      <c r="E9" s="39">
        <f>IF('4.事業場（５）'!$R$15="","",'4.事業場（５）'!$R$15)</f>
        <v>15</v>
      </c>
      <c r="F9" s="39">
        <f>IF('4.事業場（５）'!$R$16="","",'4.事業場（５）'!$R$16)</f>
        <v>20</v>
      </c>
      <c r="G9" s="41">
        <f>IF('4.事業場（５）'!$R$17="","",'4.事業場（５）'!$R$17)</f>
        <v>25</v>
      </c>
      <c r="H9" s="40" t="str">
        <f>IF('4.事業場（５）'!$R$18="","",'4.事業場（５）'!$R$18)</f>
        <v>－</v>
      </c>
      <c r="I9" s="39">
        <f>IF('4.事業場（５）'!$R$19="","",'4.事業場（５）'!$R$19)</f>
        <v>10</v>
      </c>
      <c r="J9" s="39">
        <f>IF('4.事業場（５）'!$R$20="","",'4.事業場（５）'!$R$20)</f>
        <v>15</v>
      </c>
      <c r="K9" s="39">
        <f>IF('4.事業場（５）'!$R$21="","",'4.事業場（５）'!$R$21)</f>
        <v>20</v>
      </c>
      <c r="L9" s="41">
        <f>IF('4.事業場（５）'!$R$22="","",'4.事業場（５）'!$R$22)</f>
        <v>25</v>
      </c>
      <c r="M9" s="40" t="str">
        <f>IF('4.事業場（５）'!$R$23="","",'4.事業場（５）'!$R$23)</f>
        <v>－</v>
      </c>
      <c r="N9" s="39">
        <f>IF('4.事業場（５）'!$R$24="","",'4.事業場（５）'!$R$24)</f>
        <v>10</v>
      </c>
      <c r="O9" s="39">
        <f>IF('4.事業場（５）'!$R$25="","",'4.事業場（５）'!$R$25)</f>
        <v>15</v>
      </c>
      <c r="P9" s="39">
        <f>IF('4.事業場（５）'!$R$26="","",'4.事業場（５）'!$R$26)</f>
        <v>20</v>
      </c>
      <c r="Q9" s="41">
        <f>IF('4.事業場（５）'!$R$27="","",'4.事業場（５）'!$R$27)</f>
        <v>25</v>
      </c>
      <c r="R9" s="46" t="str">
        <f>IF('4.事業場（５）'!$R$28="","",'4.事業場（５）'!$R$28)</f>
        <v/>
      </c>
      <c r="S9" s="47" t="str">
        <f>IF('4.事業場（５）'!$R$29="","",'4.事業場（５）'!$R$29)</f>
        <v/>
      </c>
      <c r="T9" s="47" t="str">
        <f>IF('4.事業場（５）'!$R$30="","",'4.事業場（５）'!$R$30)</f>
        <v/>
      </c>
      <c r="U9" s="47" t="str">
        <f>IF('4.事業場（５）'!$R$31="","",'4.事業場（５）'!$R$31)</f>
        <v/>
      </c>
      <c r="V9" s="61" t="str">
        <f>IF('4.事業場（５）'!$R$32="","",'4.事業場（５）'!$R$32)</f>
        <v/>
      </c>
    </row>
    <row r="10" spans="2:22" ht="24.9" customHeight="1" x14ac:dyDescent="0.2">
      <c r="B10" s="100" t="s">
        <v>16</v>
      </c>
      <c r="C10" s="40" t="str">
        <f>IF('4.事業場（５）'!$G$13="","",'4.事業場（５）'!$G$13)</f>
        <v/>
      </c>
      <c r="D10" s="39" t="str">
        <f>IF('4.事業場（５）'!$G$14="","",'4.事業場（５）'!$G$14)</f>
        <v/>
      </c>
      <c r="E10" s="39" t="str">
        <f>IF('4.事業場（５）'!$G$15="","",'4.事業場（５）'!$G$15)</f>
        <v/>
      </c>
      <c r="F10" s="39" t="str">
        <f>IF('4.事業場（５）'!$G$16="","",'4.事業場（５）'!$G$16)</f>
        <v/>
      </c>
      <c r="G10" s="41" t="str">
        <f>IF('4.事業場（５）'!$G$17="","",'4.事業場（５）'!$G$17)</f>
        <v/>
      </c>
      <c r="H10" s="40" t="str">
        <f>IF('4.事業場（５）'!$G$18="","",'4.事業場（５）'!$G$18)</f>
        <v/>
      </c>
      <c r="I10" s="43" t="str">
        <f>IF('4.事業場（５）'!$G$19="","",'4.事業場（５）'!$G$19)</f>
        <v/>
      </c>
      <c r="J10" s="43" t="str">
        <f>IF('4.事業場（５）'!$G$20="","",'4.事業場（５）'!$G$20)</f>
        <v/>
      </c>
      <c r="K10" s="43" t="str">
        <f>IF('4.事業場（５）'!$G$21="","",'4.事業場（５）'!$G$21)</f>
        <v/>
      </c>
      <c r="L10" s="44" t="str">
        <f>IF('4.事業場（５）'!$G$22="","",'4.事業場（５）'!$G$22)</f>
        <v/>
      </c>
      <c r="M10" s="45" t="str">
        <f>IF('4.事業場（５）'!$G$23="","",'4.事業場（５）'!$G$23)</f>
        <v/>
      </c>
      <c r="N10" s="43" t="str">
        <f>IF('4.事業場（５）'!$G$24="","",'4.事業場（５）'!$G$24)</f>
        <v/>
      </c>
      <c r="O10" s="43" t="str">
        <f>IF('4.事業場（５）'!$G$25="","",'4.事業場（５）'!$G$25)</f>
        <v/>
      </c>
      <c r="P10" s="43" t="str">
        <f>IF('4.事業場（５）'!$G$26="","",'4.事業場（５）'!$G$26)</f>
        <v/>
      </c>
      <c r="Q10" s="44" t="str">
        <f>IF('4.事業場（５）'!$G$27="","",'4.事業場（５）'!$G$27)</f>
        <v/>
      </c>
      <c r="R10" s="48" t="str">
        <f>IF('4.事業場（５）'!$G$28="","",'4.事業場（５）'!$G$28)</f>
        <v/>
      </c>
      <c r="S10" s="49" t="str">
        <f>IF('4.事業場（５）'!$G$29="","",'4.事業場（５）'!$G$29)</f>
        <v/>
      </c>
      <c r="T10" s="49" t="str">
        <f>IF('4.事業場（５）'!$G$30="","",'4.事業場（５）'!$G$30)</f>
        <v/>
      </c>
      <c r="U10" s="49" t="str">
        <f>IF('4.事業場（５）'!$G$31="","",'4.事業場（５）'!$G$31)</f>
        <v/>
      </c>
      <c r="V10" s="62" t="str">
        <f>IF('4.事業場（５）'!$G$32="","",'4.事業場（５）'!$G$32)</f>
        <v/>
      </c>
    </row>
    <row r="11" spans="2:22" ht="24.9" customHeight="1" x14ac:dyDescent="0.2">
      <c r="B11" s="100" t="s">
        <v>94</v>
      </c>
      <c r="C11" s="40">
        <f>IF('4.事業場（５）'!$H$13="","",'4.事業場（５）'!$H$13)</f>
        <v>15</v>
      </c>
      <c r="D11" s="39">
        <f>IF('4.事業場（５）'!$H$14="","",'4.事業場（５）'!$H$14)</f>
        <v>20</v>
      </c>
      <c r="E11" s="39">
        <f>IF('4.事業場（５）'!$H$15="","",'4.事業場（５）'!$H$15)</f>
        <v>25</v>
      </c>
      <c r="F11" s="39">
        <f>IF('4.事業場（５）'!$H$16="","",'4.事業場（５）'!$H$16)</f>
        <v>30</v>
      </c>
      <c r="G11" s="41">
        <f>IF('4.事業場（５）'!$H$17="","",'4.事業場（５）'!$H$17)</f>
        <v>35</v>
      </c>
      <c r="H11" s="40">
        <f>IF('4.事業場（５）'!$H$18="","",'4.事業場（５）'!$H$18)</f>
        <v>15</v>
      </c>
      <c r="I11" s="39">
        <f>IF('4.事業場（５）'!$H$19="","",'4.事業場（５）'!$H$19)</f>
        <v>20</v>
      </c>
      <c r="J11" s="39">
        <f>IF('4.事業場（５）'!$H$20="","",'4.事業場（５）'!$H$20)</f>
        <v>25</v>
      </c>
      <c r="K11" s="39">
        <f>IF('4.事業場（５）'!$H$21="","",'4.事業場（５）'!$H$21)</f>
        <v>30</v>
      </c>
      <c r="L11" s="41">
        <f>IF('4.事業場（５）'!$H$22="","",'4.事業場（５）'!$H$22)</f>
        <v>35</v>
      </c>
      <c r="M11" s="40">
        <f>IF('4.事業場（５）'!$H$23="","",'4.事業場（５）'!$H$23)</f>
        <v>15</v>
      </c>
      <c r="N11" s="39">
        <f>IF('4.事業場（５）'!$H$24="","",'4.事業場（５）'!$H$24)</f>
        <v>20</v>
      </c>
      <c r="O11" s="39">
        <f>IF('4.事業場（５）'!$H$25="","",'4.事業場（５）'!$H$25)</f>
        <v>25</v>
      </c>
      <c r="P11" s="39">
        <f>IF('4.事業場（５）'!$H$26="","",'4.事業場（５）'!$H$26)</f>
        <v>30</v>
      </c>
      <c r="Q11" s="41">
        <f>IF('4.事業場（５）'!$H$27="","",'4.事業場（５）'!$H$27)</f>
        <v>35</v>
      </c>
      <c r="R11" s="46" t="str">
        <f>IF('4.事業場（５）'!$H$28="","",'4.事業場（５）'!$H$28)</f>
        <v/>
      </c>
      <c r="S11" s="47" t="str">
        <f>IF('4.事業場（５）'!$H$29="","",'4.事業場（５）'!$H$29)</f>
        <v/>
      </c>
      <c r="T11" s="47" t="str">
        <f>IF('4.事業場（５）'!$H$30="","",'4.事業場（５）'!$H$30)</f>
        <v/>
      </c>
      <c r="U11" s="47" t="str">
        <f>IF('4.事業場（５）'!$H$31="","",'4.事業場（５）'!$H$31)</f>
        <v/>
      </c>
      <c r="V11" s="61" t="str">
        <f>IF('4.事業場（５）'!$H$32="","",'4.事業場（５）'!$H$32)</f>
        <v/>
      </c>
    </row>
    <row r="12" spans="2:22" ht="24.9" customHeight="1" x14ac:dyDescent="0.2">
      <c r="B12" s="100" t="s">
        <v>93</v>
      </c>
      <c r="C12" s="40">
        <f>IF('4.事業場（５）'!$I$13="","",'4.事業場（５）'!$I$13)</f>
        <v>8</v>
      </c>
      <c r="D12" s="39">
        <f>IF('4.事業場（５）'!$I$14="","",'4.事業場（５）'!$I$14)</f>
        <v>10</v>
      </c>
      <c r="E12" s="39">
        <f>IF('4.事業場（５）'!$I$15="","",'4.事業場（５）'!$I$15)</f>
        <v>13</v>
      </c>
      <c r="F12" s="39">
        <f>IF('4.事業場（５）'!$I$16="","",'4.事業場（５）'!$I$16)</f>
        <v>15</v>
      </c>
      <c r="G12" s="41">
        <f>IF('4.事業場（５）'!$I$17="","",'4.事業場（５）'!$I$17)</f>
        <v>18</v>
      </c>
      <c r="H12" s="40">
        <f>IF('4.事業場（５）'!$I$18="","",'4.事業場（５）'!$I$18)</f>
        <v>8</v>
      </c>
      <c r="I12" s="39">
        <f>IF('4.事業場（５）'!$I$19="","",'4.事業場（５）'!$I$19)</f>
        <v>10</v>
      </c>
      <c r="J12" s="39">
        <f>IF('4.事業場（５）'!$I$20="","",'4.事業場（５）'!$I$20)</f>
        <v>13</v>
      </c>
      <c r="K12" s="39">
        <f>IF('4.事業場（５）'!$I$21="","",'4.事業場（５）'!$I$21)</f>
        <v>15</v>
      </c>
      <c r="L12" s="41">
        <f>IF('4.事業場（５）'!$I$22="","",'4.事業場（５）'!$I$22)</f>
        <v>18</v>
      </c>
      <c r="M12" s="40">
        <f>IF('4.事業場（５）'!$I$23="","",'4.事業場（５）'!$I$23)</f>
        <v>8</v>
      </c>
      <c r="N12" s="39">
        <f>IF('4.事業場（５）'!$I$24="","",'4.事業場（５）'!$I$24)</f>
        <v>10</v>
      </c>
      <c r="O12" s="39">
        <f>IF('4.事業場（５）'!$I$25="","",'4.事業場（５）'!$I$25)</f>
        <v>13</v>
      </c>
      <c r="P12" s="39">
        <f>IF('4.事業場（５）'!$I$26="","",'4.事業場（５）'!$I$26)</f>
        <v>15</v>
      </c>
      <c r="Q12" s="41">
        <f>IF('4.事業場（５）'!$I$27="","",'4.事業場（５）'!$I$27)</f>
        <v>18</v>
      </c>
      <c r="R12" s="46" t="str">
        <f>IF('4.事業場（５）'!$I$28="","",'4.事業場（５）'!$I$28)</f>
        <v/>
      </c>
      <c r="S12" s="47" t="str">
        <f>IF('4.事業場（５）'!$I$29="","",'4.事業場（５）'!$I$29)</f>
        <v/>
      </c>
      <c r="T12" s="47" t="str">
        <f>IF('4.事業場（５）'!$I$30="","",'4.事業場（５）'!$I$30)</f>
        <v/>
      </c>
      <c r="U12" s="47" t="str">
        <f>IF('4.事業場（５）'!$I$31="","",'4.事業場（５）'!$I$31)</f>
        <v/>
      </c>
      <c r="V12" s="61" t="str">
        <f>IF('4.事業場（５）'!$I$32="","",'4.事業場（５）'!$I$32)</f>
        <v/>
      </c>
    </row>
    <row r="13" spans="2:22" ht="24.9" customHeight="1" x14ac:dyDescent="0.2">
      <c r="B13" s="100" t="s">
        <v>28</v>
      </c>
      <c r="C13" s="40">
        <f>IF('4.事業場（５）'!$J$13="","",'4.事業場（５）'!$J$13)</f>
        <v>6</v>
      </c>
      <c r="D13" s="39">
        <f>IF('4.事業場（５）'!$J$14="","",'4.事業場（５）'!$J$14)</f>
        <v>12</v>
      </c>
      <c r="E13" s="39">
        <f>IF('4.事業場（５）'!$J$15="","",'4.事業場（５）'!$J$15)</f>
        <v>12</v>
      </c>
      <c r="F13" s="39">
        <f>IF('4.事業場（５）'!$J$16="","",'4.事業場（５）'!$J$16)</f>
        <v>12</v>
      </c>
      <c r="G13" s="41">
        <f>IF('4.事業場（５）'!$J$17="","",'4.事業場（５）'!$J$17)</f>
        <v>12</v>
      </c>
      <c r="H13" s="40">
        <f>IF('4.事業場（５）'!$J$18="","",'4.事業場（５）'!$J$18)</f>
        <v>6</v>
      </c>
      <c r="I13" s="39">
        <f>IF('4.事業場（５）'!$J$19="","",'4.事業場（５）'!$J$19)</f>
        <v>12</v>
      </c>
      <c r="J13" s="39">
        <f>IF('4.事業場（５）'!$J$20="","",'4.事業場（５）'!$J$20)</f>
        <v>12</v>
      </c>
      <c r="K13" s="39">
        <f>IF('4.事業場（５）'!$J$21="","",'4.事業場（５）'!$J$21)</f>
        <v>12</v>
      </c>
      <c r="L13" s="41">
        <f>IF('4.事業場（５）'!$J$22="","",'4.事業場（５）'!$J$22)</f>
        <v>12</v>
      </c>
      <c r="M13" s="40">
        <f>IF('4.事業場（５）'!$J$23="","",'4.事業場（５）'!$J$23)</f>
        <v>6</v>
      </c>
      <c r="N13" s="39">
        <f>IF('4.事業場（５）'!$J$24="","",'4.事業場（５）'!$J$24)</f>
        <v>12</v>
      </c>
      <c r="O13" s="39">
        <f>IF('4.事業場（５）'!$J$25="","",'4.事業場（５）'!$J$25)</f>
        <v>12</v>
      </c>
      <c r="P13" s="39">
        <f>IF('4.事業場（５）'!$J$26="","",'4.事業場（５）'!$J$26)</f>
        <v>12</v>
      </c>
      <c r="Q13" s="41">
        <f>IF('4.事業場（５）'!$J$27="","",'4.事業場（５）'!$J$27)</f>
        <v>12</v>
      </c>
      <c r="R13" s="46" t="str">
        <f>IF('4.事業場（５）'!$J$28="","",'4.事業場（５）'!$J$28)</f>
        <v/>
      </c>
      <c r="S13" s="47" t="str">
        <f>IF('4.事業場（５）'!$J$29="","",'4.事業場（５）'!$J$29)</f>
        <v/>
      </c>
      <c r="T13" s="47" t="str">
        <f>IF('4.事業場（５）'!$J$30="","",'4.事業場（５）'!$J$30)</f>
        <v/>
      </c>
      <c r="U13" s="47" t="str">
        <f>IF('4.事業場（５）'!$J$31="","",'4.事業場（５）'!$J$31)</f>
        <v/>
      </c>
      <c r="V13" s="61" t="str">
        <f>IF('4.事業場（５）'!$J$32="","",'4.事業場（５）'!$J$32)</f>
        <v/>
      </c>
    </row>
    <row r="14" spans="2:22" ht="24.9" customHeight="1" x14ac:dyDescent="0.2">
      <c r="B14" s="100" t="s">
        <v>92</v>
      </c>
      <c r="C14" s="40">
        <f>IF('4.事業場（５）'!$L$13="","",'4.事業場（５）'!$L$13)</f>
        <v>8</v>
      </c>
      <c r="D14" s="39">
        <f>IF('4.事業場（５）'!$L$14="","",'4.事業場（５）'!$L$14)</f>
        <v>10</v>
      </c>
      <c r="E14" s="39">
        <f>IF('4.事業場（５）'!$L$15="","",'4.事業場（５）'!$L$15)</f>
        <v>13</v>
      </c>
      <c r="F14" s="39">
        <f>IF('4.事業場（５）'!$L$16="","",'4.事業場（５）'!$L$16)</f>
        <v>15</v>
      </c>
      <c r="G14" s="41">
        <f>IF('4.事業場（５）'!$L$17="","",'4.事業場（５）'!$L$17)</f>
        <v>18</v>
      </c>
      <c r="H14" s="40">
        <f>IF('4.事業場（５）'!$L$18="","",'4.事業場（５）'!$L$18)</f>
        <v>8</v>
      </c>
      <c r="I14" s="39">
        <f>IF('4.事業場（５）'!$L$19="","",'4.事業場（５）'!$L$19)</f>
        <v>10</v>
      </c>
      <c r="J14" s="39">
        <f>IF('4.事業場（５）'!$L$20="","",'4.事業場（５）'!$L$20)</f>
        <v>13</v>
      </c>
      <c r="K14" s="39">
        <f>IF('4.事業場（５）'!$L$21="","",'4.事業場（５）'!$L$21)</f>
        <v>15</v>
      </c>
      <c r="L14" s="41">
        <f>IF('4.事業場（５）'!$L$22="","",'4.事業場（５）'!$L$22)</f>
        <v>18</v>
      </c>
      <c r="M14" s="40">
        <f>IF('4.事業場（５）'!$L$23="","",'4.事業場（５）'!$L$23)</f>
        <v>8</v>
      </c>
      <c r="N14" s="39">
        <f>IF('4.事業場（５）'!$L$24="","",'4.事業場（５）'!$L$24)</f>
        <v>10</v>
      </c>
      <c r="O14" s="39">
        <f>IF('4.事業場（５）'!$L$25="","",'4.事業場（５）'!$L$25)</f>
        <v>13</v>
      </c>
      <c r="P14" s="39">
        <f>IF('4.事業場（５）'!$L$26="","",'4.事業場（５）'!$L$26)</f>
        <v>15</v>
      </c>
      <c r="Q14" s="41">
        <f>IF('4.事業場（５）'!$L$27="","",'4.事業場（５）'!$L$27)</f>
        <v>18</v>
      </c>
      <c r="R14" s="46" t="str">
        <f>IF('4.事業場（５）'!$L$28="","",'4.事業場（５）'!$L$28)</f>
        <v/>
      </c>
      <c r="S14" s="47" t="str">
        <f>IF('4.事業場（５）'!$L$29="","",'4.事業場（５）'!$L$29)</f>
        <v/>
      </c>
      <c r="T14" s="47" t="str">
        <f>IF('4.事業場（５）'!$L$30="","",'4.事業場（５）'!$L$30)</f>
        <v/>
      </c>
      <c r="U14" s="47" t="str">
        <f>IF('4.事業場（５）'!$L$31="","",'4.事業場（５）'!$L$31)</f>
        <v/>
      </c>
      <c r="V14" s="61" t="str">
        <f>IF('4.事業場（５）'!$L$32="","",'4.事業場（５）'!$L$32)</f>
        <v/>
      </c>
    </row>
    <row r="15" spans="2:22" ht="24.9" customHeight="1" x14ac:dyDescent="0.2">
      <c r="B15" s="100" t="s">
        <v>91</v>
      </c>
      <c r="C15" s="40">
        <f>IF('4.事業場（５）'!$M$13="","",'4.事業場（５）'!$M$13)</f>
        <v>4</v>
      </c>
      <c r="D15" s="39">
        <f>IF('4.事業場（５）'!$M$14="","",'4.事業場（５）'!$M$14)</f>
        <v>5</v>
      </c>
      <c r="E15" s="39">
        <f>IF('4.事業場（５）'!$M$15="","",'4.事業場（５）'!$M$15)</f>
        <v>7</v>
      </c>
      <c r="F15" s="39">
        <f>IF('4.事業場（５）'!$M$16="","",'4.事業場（５）'!$M$16)</f>
        <v>8</v>
      </c>
      <c r="G15" s="41">
        <f>IF('4.事業場（５）'!$M$17="","",'4.事業場（５）'!$M$17)</f>
        <v>9</v>
      </c>
      <c r="H15" s="40">
        <f>IF('4.事業場（５）'!$M$18="","",'4.事業場（５）'!$M$18)</f>
        <v>4</v>
      </c>
      <c r="I15" s="39">
        <f>IF('4.事業場（５）'!$M$19="","",'4.事業場（５）'!$M$19)</f>
        <v>5</v>
      </c>
      <c r="J15" s="39">
        <f>IF('4.事業場（５）'!$M$20="","",'4.事業場（５）'!$M$20)</f>
        <v>7</v>
      </c>
      <c r="K15" s="39">
        <f>IF('4.事業場（５）'!$M$21="","",'4.事業場（５）'!$M$21)</f>
        <v>8</v>
      </c>
      <c r="L15" s="41">
        <f>IF('4.事業場（５）'!$M$22="","",'4.事業場（５）'!$M$22)</f>
        <v>9</v>
      </c>
      <c r="M15" s="40">
        <f>IF('4.事業場（５）'!$M$23="","",'4.事業場（５）'!$M$23)</f>
        <v>4</v>
      </c>
      <c r="N15" s="39">
        <f>IF('4.事業場（５）'!$M$24="","",'4.事業場（５）'!$M$24)</f>
        <v>5</v>
      </c>
      <c r="O15" s="39">
        <f>IF('4.事業場（５）'!$M$25="","",'4.事業場（５）'!$M$25)</f>
        <v>7</v>
      </c>
      <c r="P15" s="39">
        <f>IF('4.事業場（５）'!$M$26="","",'4.事業場（５）'!$M$26)</f>
        <v>8</v>
      </c>
      <c r="Q15" s="41">
        <f>IF('4.事業場（５）'!$M$27="","",'4.事業場（５）'!$M$27)</f>
        <v>9</v>
      </c>
      <c r="R15" s="46" t="str">
        <f>IF('4.事業場（５）'!$M$28="","",'4.事業場（５）'!$M$28)</f>
        <v/>
      </c>
      <c r="S15" s="47" t="str">
        <f>IF('4.事業場（５）'!$M$29="","",'4.事業場（５）'!$M$29)</f>
        <v/>
      </c>
      <c r="T15" s="47" t="str">
        <f>IF('4.事業場（５）'!$M$30="","",'4.事業場（５）'!$M$30)</f>
        <v/>
      </c>
      <c r="U15" s="47" t="str">
        <f>IF('4.事業場（５）'!$M$31="","",'4.事業場（５）'!$M$31)</f>
        <v/>
      </c>
      <c r="V15" s="61" t="str">
        <f>IF('4.事業場（５）'!$M$32="","",'4.事業場（５）'!$M$32)</f>
        <v/>
      </c>
    </row>
    <row r="16" spans="2:22" ht="24.9" customHeight="1" thickBot="1" x14ac:dyDescent="0.25">
      <c r="B16" s="101" t="s">
        <v>96</v>
      </c>
      <c r="C16" s="96">
        <f>IF('4.事業場（５）'!$N$13="","",'4.事業場（５）'!$N$13)</f>
        <v>12</v>
      </c>
      <c r="D16" s="97">
        <f>IF('4.事業場（５）'!$N$14="","",'4.事業場（５）'!$N$14)</f>
        <v>24</v>
      </c>
      <c r="E16" s="97">
        <f>IF('4.事業場（５）'!$N$15="","",'4.事業場（５）'!$N$15)</f>
        <v>24</v>
      </c>
      <c r="F16" s="97">
        <f>IF('4.事業場（５）'!$N$16="","",'4.事業場（５）'!$N$16)</f>
        <v>24</v>
      </c>
      <c r="G16" s="98">
        <f>IF('4.事業場（５）'!$N$17="","",'4.事業場（５）'!$N$17)</f>
        <v>24</v>
      </c>
      <c r="H16" s="96">
        <f>IF('4.事業場（５）'!$N$18="","",'4.事業場（５）'!$N$18)</f>
        <v>12</v>
      </c>
      <c r="I16" s="97">
        <f>IF('4.事業場（５）'!$N$19="","",'4.事業場（５）'!$N$19)</f>
        <v>24</v>
      </c>
      <c r="J16" s="97">
        <f>IF('4.事業場（５）'!$N$20="","",'4.事業場（５）'!$N$20)</f>
        <v>24</v>
      </c>
      <c r="K16" s="97">
        <f>IF('4.事業場（５）'!$N$21="","",'4.事業場（５）'!$N$21)</f>
        <v>24</v>
      </c>
      <c r="L16" s="98">
        <f>IF('4.事業場（５）'!$N$22="","",'4.事業場（５）'!$N$22)</f>
        <v>24</v>
      </c>
      <c r="M16" s="96">
        <f>IF('4.事業場（５）'!$N$23="","",'4.事業場（５）'!$N$23)</f>
        <v>12</v>
      </c>
      <c r="N16" s="97">
        <f>IF('4.事業場（５）'!$N$24="","",'4.事業場（５）'!$N$24)</f>
        <v>24</v>
      </c>
      <c r="O16" s="97">
        <f>IF('4.事業場（５）'!$N$25="","",'4.事業場（５）'!$N$25)</f>
        <v>24</v>
      </c>
      <c r="P16" s="97">
        <f>IF('4.事業場（５）'!$N$26="","",'4.事業場（５）'!$N$26)</f>
        <v>24</v>
      </c>
      <c r="Q16" s="98">
        <f>IF('4.事業場（５）'!$N$27="","",'4.事業場（５）'!$N$27)</f>
        <v>24</v>
      </c>
      <c r="R16" s="63" t="str">
        <f>IF('4.事業場（５）'!$N$28="","",'4.事業場（５）'!$N$28)</f>
        <v/>
      </c>
      <c r="S16" s="64" t="str">
        <f>IF('4.事業場（５）'!$N$29="","",'4.事業場（５）'!$N$29)</f>
        <v/>
      </c>
      <c r="T16" s="64" t="str">
        <f>IF('4.事業場（５）'!$N$30="","",'4.事業場（５）'!$N$30)</f>
        <v/>
      </c>
      <c r="U16" s="64" t="str">
        <f>IF('4.事業場（５）'!$N$31="","",'4.事業場（５）'!$N$31)</f>
        <v/>
      </c>
      <c r="V16" s="65" t="str">
        <f>IF('4.事業場（５）'!$N$32="","",'4.事業場（５）'!$N$32)</f>
        <v/>
      </c>
    </row>
    <row r="17" spans="2:22" ht="20.100000000000001" customHeight="1" x14ac:dyDescent="0.2">
      <c r="B17" s="107">
        <v>1</v>
      </c>
      <c r="C17" s="14" t="str">
        <f t="shared" ref="C17:V29" si="0">IF(C$10="","",IF($B17=1,C$10,IF($B17&lt;=C$13*$M$4+1,C16+C$12,IF($B17&lt;=C$16*$M$4+1,C16+C$15,""))))</f>
        <v/>
      </c>
      <c r="D17" s="14" t="str">
        <f t="shared" si="0"/>
        <v/>
      </c>
      <c r="E17" s="14" t="str">
        <f t="shared" si="0"/>
        <v/>
      </c>
      <c r="F17" s="14" t="str">
        <f t="shared" si="0"/>
        <v/>
      </c>
      <c r="G17" s="14" t="str">
        <f t="shared" si="0"/>
        <v/>
      </c>
      <c r="H17" s="14" t="str">
        <f t="shared" si="0"/>
        <v/>
      </c>
      <c r="I17" s="14" t="str">
        <f t="shared" si="0"/>
        <v/>
      </c>
      <c r="J17" s="14" t="str">
        <f t="shared" si="0"/>
        <v/>
      </c>
      <c r="K17" s="14" t="str">
        <f t="shared" si="0"/>
        <v/>
      </c>
      <c r="L17" s="14" t="str">
        <f t="shared" si="0"/>
        <v/>
      </c>
      <c r="M17" s="14" t="str">
        <f t="shared" si="0"/>
        <v/>
      </c>
      <c r="N17" s="14" t="str">
        <f t="shared" si="0"/>
        <v/>
      </c>
      <c r="O17" s="14" t="str">
        <f t="shared" si="0"/>
        <v/>
      </c>
      <c r="P17" s="14" t="str">
        <f t="shared" si="0"/>
        <v/>
      </c>
      <c r="Q17" s="14" t="str">
        <f t="shared" si="0"/>
        <v/>
      </c>
      <c r="R17" s="14" t="str">
        <f t="shared" si="0"/>
        <v/>
      </c>
      <c r="S17" s="14" t="str">
        <f t="shared" si="0"/>
        <v/>
      </c>
      <c r="T17" s="14" t="str">
        <f t="shared" si="0"/>
        <v/>
      </c>
      <c r="U17" s="14" t="str">
        <f t="shared" si="0"/>
        <v/>
      </c>
      <c r="V17" s="15" t="str">
        <f t="shared" si="0"/>
        <v/>
      </c>
    </row>
    <row r="18" spans="2:22" ht="20.100000000000001" customHeight="1" x14ac:dyDescent="0.2">
      <c r="B18" s="102">
        <v>2</v>
      </c>
      <c r="C18" s="16" t="str">
        <f t="shared" si="0"/>
        <v/>
      </c>
      <c r="D18" s="16" t="str">
        <f t="shared" si="0"/>
        <v/>
      </c>
      <c r="E18" s="16" t="str">
        <f t="shared" si="0"/>
        <v/>
      </c>
      <c r="F18" s="16" t="str">
        <f t="shared" si="0"/>
        <v/>
      </c>
      <c r="G18" s="16" t="str">
        <f t="shared" si="0"/>
        <v/>
      </c>
      <c r="H18" s="16" t="str">
        <f t="shared" si="0"/>
        <v/>
      </c>
      <c r="I18" s="16" t="str">
        <f t="shared" si="0"/>
        <v/>
      </c>
      <c r="J18" s="16" t="str">
        <f t="shared" si="0"/>
        <v/>
      </c>
      <c r="K18" s="16" t="str">
        <f t="shared" si="0"/>
        <v/>
      </c>
      <c r="L18" s="16" t="str">
        <f t="shared" si="0"/>
        <v/>
      </c>
      <c r="M18" s="16" t="str">
        <f t="shared" si="0"/>
        <v/>
      </c>
      <c r="N18" s="16" t="str">
        <f t="shared" si="0"/>
        <v/>
      </c>
      <c r="O18" s="16" t="str">
        <f t="shared" si="0"/>
        <v/>
      </c>
      <c r="P18" s="16" t="str">
        <f t="shared" si="0"/>
        <v/>
      </c>
      <c r="Q18" s="16" t="str">
        <f t="shared" si="0"/>
        <v/>
      </c>
      <c r="R18" s="16" t="str">
        <f t="shared" si="0"/>
        <v/>
      </c>
      <c r="S18" s="16" t="str">
        <f t="shared" si="0"/>
        <v/>
      </c>
      <c r="T18" s="16" t="str">
        <f t="shared" si="0"/>
        <v/>
      </c>
      <c r="U18" s="16" t="str">
        <f t="shared" si="0"/>
        <v/>
      </c>
      <c r="V18" s="17" t="str">
        <f t="shared" si="0"/>
        <v/>
      </c>
    </row>
    <row r="19" spans="2:22" ht="20.100000000000001" customHeight="1" x14ac:dyDescent="0.2">
      <c r="B19" s="102">
        <v>3</v>
      </c>
      <c r="C19" s="16" t="str">
        <f t="shared" si="0"/>
        <v/>
      </c>
      <c r="D19" s="16" t="str">
        <f t="shared" si="0"/>
        <v/>
      </c>
      <c r="E19" s="16" t="str">
        <f t="shared" si="0"/>
        <v/>
      </c>
      <c r="F19" s="16" t="str">
        <f t="shared" si="0"/>
        <v/>
      </c>
      <c r="G19" s="16" t="str">
        <f t="shared" si="0"/>
        <v/>
      </c>
      <c r="H19" s="16" t="str">
        <f t="shared" si="0"/>
        <v/>
      </c>
      <c r="I19" s="16" t="str">
        <f t="shared" si="0"/>
        <v/>
      </c>
      <c r="J19" s="16" t="str">
        <f t="shared" si="0"/>
        <v/>
      </c>
      <c r="K19" s="16" t="str">
        <f t="shared" si="0"/>
        <v/>
      </c>
      <c r="L19" s="16" t="str">
        <f t="shared" si="0"/>
        <v/>
      </c>
      <c r="M19" s="16" t="str">
        <f t="shared" si="0"/>
        <v/>
      </c>
      <c r="N19" s="16" t="str">
        <f t="shared" si="0"/>
        <v/>
      </c>
      <c r="O19" s="16" t="str">
        <f t="shared" si="0"/>
        <v/>
      </c>
      <c r="P19" s="16" t="str">
        <f t="shared" si="0"/>
        <v/>
      </c>
      <c r="Q19" s="16" t="str">
        <f t="shared" si="0"/>
        <v/>
      </c>
      <c r="R19" s="16" t="str">
        <f t="shared" si="0"/>
        <v/>
      </c>
      <c r="S19" s="16" t="str">
        <f t="shared" si="0"/>
        <v/>
      </c>
      <c r="T19" s="16" t="str">
        <f t="shared" si="0"/>
        <v/>
      </c>
      <c r="U19" s="16" t="str">
        <f t="shared" si="0"/>
        <v/>
      </c>
      <c r="V19" s="17" t="str">
        <f t="shared" si="0"/>
        <v/>
      </c>
    </row>
    <row r="20" spans="2:22" ht="20.100000000000001" customHeight="1" x14ac:dyDescent="0.2">
      <c r="B20" s="102">
        <v>4</v>
      </c>
      <c r="C20" s="16" t="str">
        <f t="shared" si="0"/>
        <v/>
      </c>
      <c r="D20" s="16" t="str">
        <f t="shared" si="0"/>
        <v/>
      </c>
      <c r="E20" s="16" t="str">
        <f t="shared" si="0"/>
        <v/>
      </c>
      <c r="F20" s="16" t="str">
        <f t="shared" si="0"/>
        <v/>
      </c>
      <c r="G20" s="16" t="str">
        <f t="shared" si="0"/>
        <v/>
      </c>
      <c r="H20" s="16" t="str">
        <f t="shared" si="0"/>
        <v/>
      </c>
      <c r="I20" s="16" t="str">
        <f t="shared" si="0"/>
        <v/>
      </c>
      <c r="J20" s="16" t="str">
        <f t="shared" si="0"/>
        <v/>
      </c>
      <c r="K20" s="16" t="str">
        <f t="shared" si="0"/>
        <v/>
      </c>
      <c r="L20" s="16" t="str">
        <f t="shared" si="0"/>
        <v/>
      </c>
      <c r="M20" s="16" t="str">
        <f t="shared" si="0"/>
        <v/>
      </c>
      <c r="N20" s="16" t="str">
        <f t="shared" si="0"/>
        <v/>
      </c>
      <c r="O20" s="16" t="str">
        <f t="shared" si="0"/>
        <v/>
      </c>
      <c r="P20" s="16" t="str">
        <f t="shared" si="0"/>
        <v/>
      </c>
      <c r="Q20" s="16" t="str">
        <f t="shared" si="0"/>
        <v/>
      </c>
      <c r="R20" s="16" t="str">
        <f t="shared" si="0"/>
        <v/>
      </c>
      <c r="S20" s="16" t="str">
        <f t="shared" si="0"/>
        <v/>
      </c>
      <c r="T20" s="16" t="str">
        <f t="shared" si="0"/>
        <v/>
      </c>
      <c r="U20" s="16" t="str">
        <f t="shared" si="0"/>
        <v/>
      </c>
      <c r="V20" s="17" t="str">
        <f t="shared" si="0"/>
        <v/>
      </c>
    </row>
    <row r="21" spans="2:22" ht="20.100000000000001" customHeight="1" x14ac:dyDescent="0.2">
      <c r="B21" s="102">
        <v>5</v>
      </c>
      <c r="C21" s="16" t="str">
        <f t="shared" si="0"/>
        <v/>
      </c>
      <c r="D21" s="16" t="str">
        <f t="shared" si="0"/>
        <v/>
      </c>
      <c r="E21" s="16" t="str">
        <f t="shared" si="0"/>
        <v/>
      </c>
      <c r="F21" s="16" t="str">
        <f t="shared" si="0"/>
        <v/>
      </c>
      <c r="G21" s="16" t="str">
        <f t="shared" si="0"/>
        <v/>
      </c>
      <c r="H21" s="16" t="str">
        <f t="shared" si="0"/>
        <v/>
      </c>
      <c r="I21" s="16" t="str">
        <f t="shared" si="0"/>
        <v/>
      </c>
      <c r="J21" s="16" t="str">
        <f t="shared" si="0"/>
        <v/>
      </c>
      <c r="K21" s="16" t="str">
        <f t="shared" si="0"/>
        <v/>
      </c>
      <c r="L21" s="16" t="str">
        <f t="shared" si="0"/>
        <v/>
      </c>
      <c r="M21" s="16" t="str">
        <f t="shared" si="0"/>
        <v/>
      </c>
      <c r="N21" s="16" t="str">
        <f t="shared" si="0"/>
        <v/>
      </c>
      <c r="O21" s="16" t="str">
        <f t="shared" si="0"/>
        <v/>
      </c>
      <c r="P21" s="16" t="str">
        <f t="shared" si="0"/>
        <v/>
      </c>
      <c r="Q21" s="16" t="str">
        <f t="shared" si="0"/>
        <v/>
      </c>
      <c r="R21" s="16" t="str">
        <f t="shared" si="0"/>
        <v/>
      </c>
      <c r="S21" s="16" t="str">
        <f t="shared" si="0"/>
        <v/>
      </c>
      <c r="T21" s="16" t="str">
        <f t="shared" si="0"/>
        <v/>
      </c>
      <c r="U21" s="16" t="str">
        <f t="shared" si="0"/>
        <v/>
      </c>
      <c r="V21" s="17" t="str">
        <f t="shared" si="0"/>
        <v/>
      </c>
    </row>
    <row r="22" spans="2:22" ht="20.100000000000001" customHeight="1" x14ac:dyDescent="0.2">
      <c r="B22" s="102">
        <v>6</v>
      </c>
      <c r="C22" s="16" t="str">
        <f t="shared" si="0"/>
        <v/>
      </c>
      <c r="D22" s="16" t="str">
        <f t="shared" si="0"/>
        <v/>
      </c>
      <c r="E22" s="16" t="str">
        <f t="shared" si="0"/>
        <v/>
      </c>
      <c r="F22" s="16" t="str">
        <f t="shared" si="0"/>
        <v/>
      </c>
      <c r="G22" s="16" t="str">
        <f t="shared" si="0"/>
        <v/>
      </c>
      <c r="H22" s="16" t="str">
        <f t="shared" si="0"/>
        <v/>
      </c>
      <c r="I22" s="16" t="str">
        <f t="shared" si="0"/>
        <v/>
      </c>
      <c r="J22" s="16" t="str">
        <f t="shared" si="0"/>
        <v/>
      </c>
      <c r="K22" s="16" t="str">
        <f t="shared" si="0"/>
        <v/>
      </c>
      <c r="L22" s="16" t="str">
        <f t="shared" si="0"/>
        <v/>
      </c>
      <c r="M22" s="16" t="str">
        <f t="shared" si="0"/>
        <v/>
      </c>
      <c r="N22" s="16" t="str">
        <f t="shared" si="0"/>
        <v/>
      </c>
      <c r="O22" s="16" t="str">
        <f t="shared" si="0"/>
        <v/>
      </c>
      <c r="P22" s="16" t="str">
        <f t="shared" si="0"/>
        <v/>
      </c>
      <c r="Q22" s="16" t="str">
        <f t="shared" si="0"/>
        <v/>
      </c>
      <c r="R22" s="16" t="str">
        <f t="shared" si="0"/>
        <v/>
      </c>
      <c r="S22" s="16" t="str">
        <f t="shared" si="0"/>
        <v/>
      </c>
      <c r="T22" s="16" t="str">
        <f t="shared" si="0"/>
        <v/>
      </c>
      <c r="U22" s="16" t="str">
        <f t="shared" si="0"/>
        <v/>
      </c>
      <c r="V22" s="17" t="str">
        <f t="shared" si="0"/>
        <v/>
      </c>
    </row>
    <row r="23" spans="2:22" ht="20.100000000000001" customHeight="1" x14ac:dyDescent="0.2">
      <c r="B23" s="102">
        <v>7</v>
      </c>
      <c r="C23" s="16" t="str">
        <f t="shared" si="0"/>
        <v/>
      </c>
      <c r="D23" s="16" t="str">
        <f t="shared" si="0"/>
        <v/>
      </c>
      <c r="E23" s="16" t="str">
        <f t="shared" si="0"/>
        <v/>
      </c>
      <c r="F23" s="16" t="str">
        <f t="shared" si="0"/>
        <v/>
      </c>
      <c r="G23" s="16" t="str">
        <f t="shared" si="0"/>
        <v/>
      </c>
      <c r="H23" s="16" t="str">
        <f t="shared" si="0"/>
        <v/>
      </c>
      <c r="I23" s="16" t="str">
        <f t="shared" si="0"/>
        <v/>
      </c>
      <c r="J23" s="16" t="str">
        <f t="shared" si="0"/>
        <v/>
      </c>
      <c r="K23" s="16" t="str">
        <f t="shared" si="0"/>
        <v/>
      </c>
      <c r="L23" s="16" t="str">
        <f t="shared" si="0"/>
        <v/>
      </c>
      <c r="M23" s="16" t="str">
        <f t="shared" si="0"/>
        <v/>
      </c>
      <c r="N23" s="16" t="str">
        <f t="shared" si="0"/>
        <v/>
      </c>
      <c r="O23" s="16" t="str">
        <f t="shared" si="0"/>
        <v/>
      </c>
      <c r="P23" s="16" t="str">
        <f t="shared" si="0"/>
        <v/>
      </c>
      <c r="Q23" s="16" t="str">
        <f t="shared" si="0"/>
        <v/>
      </c>
      <c r="R23" s="16" t="str">
        <f t="shared" si="0"/>
        <v/>
      </c>
      <c r="S23" s="16" t="str">
        <f t="shared" si="0"/>
        <v/>
      </c>
      <c r="T23" s="16" t="str">
        <f t="shared" si="0"/>
        <v/>
      </c>
      <c r="U23" s="16" t="str">
        <f t="shared" si="0"/>
        <v/>
      </c>
      <c r="V23" s="17" t="str">
        <f t="shared" si="0"/>
        <v/>
      </c>
    </row>
    <row r="24" spans="2:22" ht="20.100000000000001" customHeight="1" x14ac:dyDescent="0.2">
      <c r="B24" s="102">
        <v>8</v>
      </c>
      <c r="C24" s="16" t="str">
        <f t="shared" si="0"/>
        <v/>
      </c>
      <c r="D24" s="16" t="str">
        <f t="shared" si="0"/>
        <v/>
      </c>
      <c r="E24" s="16" t="str">
        <f t="shared" si="0"/>
        <v/>
      </c>
      <c r="F24" s="16" t="str">
        <f t="shared" si="0"/>
        <v/>
      </c>
      <c r="G24" s="16" t="str">
        <f t="shared" si="0"/>
        <v/>
      </c>
      <c r="H24" s="16" t="str">
        <f t="shared" si="0"/>
        <v/>
      </c>
      <c r="I24" s="16" t="str">
        <f t="shared" si="0"/>
        <v/>
      </c>
      <c r="J24" s="16" t="str">
        <f t="shared" si="0"/>
        <v/>
      </c>
      <c r="K24" s="16" t="str">
        <f t="shared" si="0"/>
        <v/>
      </c>
      <c r="L24" s="16" t="str">
        <f t="shared" si="0"/>
        <v/>
      </c>
      <c r="M24" s="16" t="str">
        <f t="shared" si="0"/>
        <v/>
      </c>
      <c r="N24" s="16" t="str">
        <f t="shared" si="0"/>
        <v/>
      </c>
      <c r="O24" s="16" t="str">
        <f t="shared" si="0"/>
        <v/>
      </c>
      <c r="P24" s="16" t="str">
        <f t="shared" si="0"/>
        <v/>
      </c>
      <c r="Q24" s="16" t="str">
        <f t="shared" si="0"/>
        <v/>
      </c>
      <c r="R24" s="16" t="str">
        <f t="shared" si="0"/>
        <v/>
      </c>
      <c r="S24" s="16" t="str">
        <f t="shared" si="0"/>
        <v/>
      </c>
      <c r="T24" s="16" t="str">
        <f t="shared" si="0"/>
        <v/>
      </c>
      <c r="U24" s="16" t="str">
        <f t="shared" si="0"/>
        <v/>
      </c>
      <c r="V24" s="17" t="str">
        <f t="shared" si="0"/>
        <v/>
      </c>
    </row>
    <row r="25" spans="2:22" ht="20.100000000000001" customHeight="1" x14ac:dyDescent="0.2">
      <c r="B25" s="102">
        <v>9</v>
      </c>
      <c r="C25" s="16" t="str">
        <f t="shared" si="0"/>
        <v/>
      </c>
      <c r="D25" s="16" t="str">
        <f t="shared" si="0"/>
        <v/>
      </c>
      <c r="E25" s="16" t="str">
        <f t="shared" si="0"/>
        <v/>
      </c>
      <c r="F25" s="16" t="str">
        <f t="shared" si="0"/>
        <v/>
      </c>
      <c r="G25" s="16" t="str">
        <f t="shared" si="0"/>
        <v/>
      </c>
      <c r="H25" s="16" t="str">
        <f t="shared" si="0"/>
        <v/>
      </c>
      <c r="I25" s="16" t="str">
        <f t="shared" si="0"/>
        <v/>
      </c>
      <c r="J25" s="16" t="str">
        <f t="shared" si="0"/>
        <v/>
      </c>
      <c r="K25" s="16" t="str">
        <f t="shared" si="0"/>
        <v/>
      </c>
      <c r="L25" s="16" t="str">
        <f t="shared" si="0"/>
        <v/>
      </c>
      <c r="M25" s="16" t="str">
        <f t="shared" si="0"/>
        <v/>
      </c>
      <c r="N25" s="16" t="str">
        <f t="shared" si="0"/>
        <v/>
      </c>
      <c r="O25" s="16" t="str">
        <f t="shared" si="0"/>
        <v/>
      </c>
      <c r="P25" s="16" t="str">
        <f t="shared" si="0"/>
        <v/>
      </c>
      <c r="Q25" s="16" t="str">
        <f t="shared" si="0"/>
        <v/>
      </c>
      <c r="R25" s="16" t="str">
        <f t="shared" si="0"/>
        <v/>
      </c>
      <c r="S25" s="16" t="str">
        <f t="shared" si="0"/>
        <v/>
      </c>
      <c r="T25" s="16" t="str">
        <f t="shared" si="0"/>
        <v/>
      </c>
      <c r="U25" s="16" t="str">
        <f t="shared" si="0"/>
        <v/>
      </c>
      <c r="V25" s="17" t="str">
        <f t="shared" si="0"/>
        <v/>
      </c>
    </row>
    <row r="26" spans="2:22" ht="20.100000000000001" customHeight="1" x14ac:dyDescent="0.2">
      <c r="B26" s="102">
        <v>10</v>
      </c>
      <c r="C26" s="16" t="str">
        <f t="shared" si="0"/>
        <v/>
      </c>
      <c r="D26" s="16" t="str">
        <f t="shared" si="0"/>
        <v/>
      </c>
      <c r="E26" s="16" t="str">
        <f t="shared" si="0"/>
        <v/>
      </c>
      <c r="F26" s="16" t="str">
        <f t="shared" si="0"/>
        <v/>
      </c>
      <c r="G26" s="16" t="str">
        <f t="shared" si="0"/>
        <v/>
      </c>
      <c r="H26" s="16" t="str">
        <f t="shared" si="0"/>
        <v/>
      </c>
      <c r="I26" s="16" t="str">
        <f t="shared" si="0"/>
        <v/>
      </c>
      <c r="J26" s="16" t="str">
        <f t="shared" si="0"/>
        <v/>
      </c>
      <c r="K26" s="16" t="str">
        <f t="shared" si="0"/>
        <v/>
      </c>
      <c r="L26" s="16" t="str">
        <f t="shared" si="0"/>
        <v/>
      </c>
      <c r="M26" s="16" t="str">
        <f t="shared" si="0"/>
        <v/>
      </c>
      <c r="N26" s="16" t="str">
        <f t="shared" si="0"/>
        <v/>
      </c>
      <c r="O26" s="16" t="str">
        <f t="shared" si="0"/>
        <v/>
      </c>
      <c r="P26" s="16" t="str">
        <f t="shared" si="0"/>
        <v/>
      </c>
      <c r="Q26" s="16" t="str">
        <f t="shared" si="0"/>
        <v/>
      </c>
      <c r="R26" s="16" t="str">
        <f t="shared" si="0"/>
        <v/>
      </c>
      <c r="S26" s="16" t="str">
        <f t="shared" si="0"/>
        <v/>
      </c>
      <c r="T26" s="16" t="str">
        <f t="shared" si="0"/>
        <v/>
      </c>
      <c r="U26" s="16" t="str">
        <f t="shared" si="0"/>
        <v/>
      </c>
      <c r="V26" s="17" t="str">
        <f t="shared" si="0"/>
        <v/>
      </c>
    </row>
    <row r="27" spans="2:22" ht="20.100000000000001" customHeight="1" x14ac:dyDescent="0.2">
      <c r="B27" s="102">
        <v>11</v>
      </c>
      <c r="C27" s="16" t="str">
        <f t="shared" si="0"/>
        <v/>
      </c>
      <c r="D27" s="16" t="str">
        <f t="shared" si="0"/>
        <v/>
      </c>
      <c r="E27" s="16" t="str">
        <f t="shared" si="0"/>
        <v/>
      </c>
      <c r="F27" s="16" t="str">
        <f t="shared" si="0"/>
        <v/>
      </c>
      <c r="G27" s="16" t="str">
        <f t="shared" si="0"/>
        <v/>
      </c>
      <c r="H27" s="16" t="str">
        <f t="shared" si="0"/>
        <v/>
      </c>
      <c r="I27" s="16" t="str">
        <f t="shared" si="0"/>
        <v/>
      </c>
      <c r="J27" s="16" t="str">
        <f t="shared" si="0"/>
        <v/>
      </c>
      <c r="K27" s="16" t="str">
        <f t="shared" si="0"/>
        <v/>
      </c>
      <c r="L27" s="16" t="str">
        <f t="shared" si="0"/>
        <v/>
      </c>
      <c r="M27" s="16" t="str">
        <f t="shared" si="0"/>
        <v/>
      </c>
      <c r="N27" s="16" t="str">
        <f t="shared" si="0"/>
        <v/>
      </c>
      <c r="O27" s="16" t="str">
        <f t="shared" si="0"/>
        <v/>
      </c>
      <c r="P27" s="16" t="str">
        <f t="shared" si="0"/>
        <v/>
      </c>
      <c r="Q27" s="16" t="str">
        <f t="shared" si="0"/>
        <v/>
      </c>
      <c r="R27" s="16" t="str">
        <f t="shared" si="0"/>
        <v/>
      </c>
      <c r="S27" s="16" t="str">
        <f t="shared" si="0"/>
        <v/>
      </c>
      <c r="T27" s="16" t="str">
        <f t="shared" si="0"/>
        <v/>
      </c>
      <c r="U27" s="16" t="str">
        <f t="shared" si="0"/>
        <v/>
      </c>
      <c r="V27" s="17" t="str">
        <f t="shared" si="0"/>
        <v/>
      </c>
    </row>
    <row r="28" spans="2:22" ht="20.100000000000001" customHeight="1" x14ac:dyDescent="0.2">
      <c r="B28" s="102">
        <v>12</v>
      </c>
      <c r="C28" s="16" t="str">
        <f t="shared" si="0"/>
        <v/>
      </c>
      <c r="D28" s="16" t="str">
        <f t="shared" si="0"/>
        <v/>
      </c>
      <c r="E28" s="16" t="str">
        <f t="shared" si="0"/>
        <v/>
      </c>
      <c r="F28" s="16" t="str">
        <f t="shared" si="0"/>
        <v/>
      </c>
      <c r="G28" s="16" t="str">
        <f t="shared" si="0"/>
        <v/>
      </c>
      <c r="H28" s="16" t="str">
        <f t="shared" si="0"/>
        <v/>
      </c>
      <c r="I28" s="16" t="str">
        <f t="shared" si="0"/>
        <v/>
      </c>
      <c r="J28" s="16" t="str">
        <f t="shared" si="0"/>
        <v/>
      </c>
      <c r="K28" s="16" t="str">
        <f t="shared" si="0"/>
        <v/>
      </c>
      <c r="L28" s="16" t="str">
        <f t="shared" si="0"/>
        <v/>
      </c>
      <c r="M28" s="16" t="str">
        <f t="shared" si="0"/>
        <v/>
      </c>
      <c r="N28" s="16" t="str">
        <f t="shared" si="0"/>
        <v/>
      </c>
      <c r="O28" s="16" t="str">
        <f t="shared" si="0"/>
        <v/>
      </c>
      <c r="P28" s="16" t="str">
        <f t="shared" si="0"/>
        <v/>
      </c>
      <c r="Q28" s="16" t="str">
        <f t="shared" si="0"/>
        <v/>
      </c>
      <c r="R28" s="16" t="str">
        <f t="shared" si="0"/>
        <v/>
      </c>
      <c r="S28" s="16" t="str">
        <f t="shared" si="0"/>
        <v/>
      </c>
      <c r="T28" s="16" t="str">
        <f t="shared" si="0"/>
        <v/>
      </c>
      <c r="U28" s="16" t="str">
        <f t="shared" si="0"/>
        <v/>
      </c>
      <c r="V28" s="17" t="str">
        <f t="shared" si="0"/>
        <v/>
      </c>
    </row>
    <row r="29" spans="2:22" ht="20.100000000000001" customHeight="1" x14ac:dyDescent="0.2">
      <c r="B29" s="102">
        <v>13</v>
      </c>
      <c r="C29" s="16" t="str">
        <f t="shared" si="0"/>
        <v/>
      </c>
      <c r="D29" s="16" t="str">
        <f t="shared" si="0"/>
        <v/>
      </c>
      <c r="E29" s="16" t="str">
        <f t="shared" si="0"/>
        <v/>
      </c>
      <c r="F29" s="16" t="str">
        <f t="shared" si="0"/>
        <v/>
      </c>
      <c r="G29" s="16" t="str">
        <f t="shared" si="0"/>
        <v/>
      </c>
      <c r="H29" s="16" t="str">
        <f t="shared" si="0"/>
        <v/>
      </c>
      <c r="I29" s="16" t="str">
        <f t="shared" si="0"/>
        <v/>
      </c>
      <c r="J29" s="16" t="str">
        <f t="shared" si="0"/>
        <v/>
      </c>
      <c r="K29" s="16" t="str">
        <f t="shared" si="0"/>
        <v/>
      </c>
      <c r="L29" s="16" t="str">
        <f t="shared" si="0"/>
        <v/>
      </c>
      <c r="M29" s="16" t="str">
        <f t="shared" si="0"/>
        <v/>
      </c>
      <c r="N29" s="16" t="str">
        <f t="shared" si="0"/>
        <v/>
      </c>
      <c r="O29" s="16" t="str">
        <f t="shared" si="0"/>
        <v/>
      </c>
      <c r="P29" s="16" t="str">
        <f t="shared" si="0"/>
        <v/>
      </c>
      <c r="Q29" s="16" t="str">
        <f t="shared" si="0"/>
        <v/>
      </c>
      <c r="R29" s="16" t="str">
        <f t="shared" ref="R29:V44" si="1">IF(R$10="","",IF($B29=1,R$10,IF($B29&lt;=R$13*$M$4+1,R28+R$12,IF($B29&lt;=R$16*$M$4+1,R28+R$15,""))))</f>
        <v/>
      </c>
      <c r="S29" s="16" t="str">
        <f t="shared" si="1"/>
        <v/>
      </c>
      <c r="T29" s="16" t="str">
        <f t="shared" si="1"/>
        <v/>
      </c>
      <c r="U29" s="16" t="str">
        <f t="shared" si="1"/>
        <v/>
      </c>
      <c r="V29" s="17" t="str">
        <f t="shared" si="1"/>
        <v/>
      </c>
    </row>
    <row r="30" spans="2:22" ht="20.100000000000001" customHeight="1" x14ac:dyDescent="0.2">
      <c r="B30" s="102">
        <v>14</v>
      </c>
      <c r="C30" s="16" t="str">
        <f t="shared" ref="C30:R45" si="2">IF(C$10="","",IF($B30=1,C$10,IF($B30&lt;=C$13*$M$4+1,C29+C$12,IF($B30&lt;=C$16*$M$4+1,C29+C$15,""))))</f>
        <v/>
      </c>
      <c r="D30" s="16" t="str">
        <f t="shared" si="2"/>
        <v/>
      </c>
      <c r="E30" s="16" t="str">
        <f t="shared" si="2"/>
        <v/>
      </c>
      <c r="F30" s="16" t="str">
        <f t="shared" si="2"/>
        <v/>
      </c>
      <c r="G30" s="16" t="str">
        <f t="shared" si="2"/>
        <v/>
      </c>
      <c r="H30" s="16" t="str">
        <f t="shared" si="2"/>
        <v/>
      </c>
      <c r="I30" s="16" t="str">
        <f t="shared" si="2"/>
        <v/>
      </c>
      <c r="J30" s="16" t="str">
        <f t="shared" si="2"/>
        <v/>
      </c>
      <c r="K30" s="16" t="str">
        <f t="shared" si="2"/>
        <v/>
      </c>
      <c r="L30" s="16" t="str">
        <f t="shared" si="2"/>
        <v/>
      </c>
      <c r="M30" s="16" t="str">
        <f t="shared" si="2"/>
        <v/>
      </c>
      <c r="N30" s="16" t="str">
        <f t="shared" si="2"/>
        <v/>
      </c>
      <c r="O30" s="16" t="str">
        <f t="shared" si="2"/>
        <v/>
      </c>
      <c r="P30" s="16" t="str">
        <f t="shared" si="2"/>
        <v/>
      </c>
      <c r="Q30" s="16" t="str">
        <f t="shared" si="2"/>
        <v/>
      </c>
      <c r="R30" s="16" t="str">
        <f t="shared" si="1"/>
        <v/>
      </c>
      <c r="S30" s="16" t="str">
        <f t="shared" si="1"/>
        <v/>
      </c>
      <c r="T30" s="16" t="str">
        <f t="shared" si="1"/>
        <v/>
      </c>
      <c r="U30" s="16" t="str">
        <f t="shared" si="1"/>
        <v/>
      </c>
      <c r="V30" s="17" t="str">
        <f t="shared" si="1"/>
        <v/>
      </c>
    </row>
    <row r="31" spans="2:22" ht="20.100000000000001" customHeight="1" x14ac:dyDescent="0.2">
      <c r="B31" s="102">
        <v>15</v>
      </c>
      <c r="C31" s="16" t="str">
        <f t="shared" si="2"/>
        <v/>
      </c>
      <c r="D31" s="16" t="str">
        <f t="shared" si="2"/>
        <v/>
      </c>
      <c r="E31" s="16" t="str">
        <f t="shared" si="2"/>
        <v/>
      </c>
      <c r="F31" s="16" t="str">
        <f t="shared" si="2"/>
        <v/>
      </c>
      <c r="G31" s="16" t="str">
        <f t="shared" si="2"/>
        <v/>
      </c>
      <c r="H31" s="16" t="str">
        <f t="shared" si="2"/>
        <v/>
      </c>
      <c r="I31" s="16" t="str">
        <f t="shared" si="2"/>
        <v/>
      </c>
      <c r="J31" s="16" t="str">
        <f t="shared" si="2"/>
        <v/>
      </c>
      <c r="K31" s="16" t="str">
        <f t="shared" si="2"/>
        <v/>
      </c>
      <c r="L31" s="16" t="str">
        <f t="shared" si="2"/>
        <v/>
      </c>
      <c r="M31" s="16" t="str">
        <f t="shared" si="2"/>
        <v/>
      </c>
      <c r="N31" s="16" t="str">
        <f t="shared" si="2"/>
        <v/>
      </c>
      <c r="O31" s="16" t="str">
        <f t="shared" si="2"/>
        <v/>
      </c>
      <c r="P31" s="16" t="str">
        <f t="shared" si="2"/>
        <v/>
      </c>
      <c r="Q31" s="16" t="str">
        <f t="shared" si="2"/>
        <v/>
      </c>
      <c r="R31" s="16" t="str">
        <f t="shared" si="1"/>
        <v/>
      </c>
      <c r="S31" s="16" t="str">
        <f t="shared" si="1"/>
        <v/>
      </c>
      <c r="T31" s="16" t="str">
        <f t="shared" si="1"/>
        <v/>
      </c>
      <c r="U31" s="16" t="str">
        <f t="shared" si="1"/>
        <v/>
      </c>
      <c r="V31" s="17" t="str">
        <f t="shared" si="1"/>
        <v/>
      </c>
    </row>
    <row r="32" spans="2:22" ht="20.100000000000001" customHeight="1" x14ac:dyDescent="0.2">
      <c r="B32" s="102">
        <v>16</v>
      </c>
      <c r="C32" s="16" t="str">
        <f t="shared" si="2"/>
        <v/>
      </c>
      <c r="D32" s="16" t="str">
        <f t="shared" si="2"/>
        <v/>
      </c>
      <c r="E32" s="16" t="str">
        <f t="shared" si="2"/>
        <v/>
      </c>
      <c r="F32" s="16" t="str">
        <f t="shared" si="2"/>
        <v/>
      </c>
      <c r="G32" s="16" t="str">
        <f t="shared" si="2"/>
        <v/>
      </c>
      <c r="H32" s="16" t="str">
        <f t="shared" si="2"/>
        <v/>
      </c>
      <c r="I32" s="16" t="str">
        <f t="shared" si="2"/>
        <v/>
      </c>
      <c r="J32" s="16" t="str">
        <f t="shared" si="2"/>
        <v/>
      </c>
      <c r="K32" s="16" t="str">
        <f t="shared" si="2"/>
        <v/>
      </c>
      <c r="L32" s="16" t="str">
        <f t="shared" si="2"/>
        <v/>
      </c>
      <c r="M32" s="16" t="str">
        <f t="shared" si="2"/>
        <v/>
      </c>
      <c r="N32" s="16" t="str">
        <f t="shared" si="2"/>
        <v/>
      </c>
      <c r="O32" s="16" t="str">
        <f t="shared" si="2"/>
        <v/>
      </c>
      <c r="P32" s="16" t="str">
        <f t="shared" si="2"/>
        <v/>
      </c>
      <c r="Q32" s="16" t="str">
        <f t="shared" si="2"/>
        <v/>
      </c>
      <c r="R32" s="16" t="str">
        <f t="shared" si="1"/>
        <v/>
      </c>
      <c r="S32" s="16" t="str">
        <f t="shared" si="1"/>
        <v/>
      </c>
      <c r="T32" s="16" t="str">
        <f t="shared" si="1"/>
        <v/>
      </c>
      <c r="U32" s="16" t="str">
        <f t="shared" si="1"/>
        <v/>
      </c>
      <c r="V32" s="17" t="str">
        <f t="shared" si="1"/>
        <v/>
      </c>
    </row>
    <row r="33" spans="2:22" ht="20.100000000000001" customHeight="1" x14ac:dyDescent="0.2">
      <c r="B33" s="102">
        <v>17</v>
      </c>
      <c r="C33" s="16" t="str">
        <f t="shared" si="2"/>
        <v/>
      </c>
      <c r="D33" s="16" t="str">
        <f t="shared" si="2"/>
        <v/>
      </c>
      <c r="E33" s="16" t="str">
        <f t="shared" si="2"/>
        <v/>
      </c>
      <c r="F33" s="16" t="str">
        <f t="shared" si="2"/>
        <v/>
      </c>
      <c r="G33" s="16" t="str">
        <f t="shared" si="2"/>
        <v/>
      </c>
      <c r="H33" s="16" t="str">
        <f t="shared" si="2"/>
        <v/>
      </c>
      <c r="I33" s="16" t="str">
        <f t="shared" si="2"/>
        <v/>
      </c>
      <c r="J33" s="16" t="str">
        <f t="shared" si="2"/>
        <v/>
      </c>
      <c r="K33" s="16" t="str">
        <f t="shared" si="2"/>
        <v/>
      </c>
      <c r="L33" s="16" t="str">
        <f t="shared" si="2"/>
        <v/>
      </c>
      <c r="M33" s="16" t="str">
        <f t="shared" si="2"/>
        <v/>
      </c>
      <c r="N33" s="16" t="str">
        <f t="shared" si="2"/>
        <v/>
      </c>
      <c r="O33" s="16" t="str">
        <f t="shared" si="2"/>
        <v/>
      </c>
      <c r="P33" s="16" t="str">
        <f t="shared" si="2"/>
        <v/>
      </c>
      <c r="Q33" s="16" t="str">
        <f t="shared" si="2"/>
        <v/>
      </c>
      <c r="R33" s="16" t="str">
        <f t="shared" si="1"/>
        <v/>
      </c>
      <c r="S33" s="16" t="str">
        <f t="shared" si="1"/>
        <v/>
      </c>
      <c r="T33" s="16" t="str">
        <f t="shared" si="1"/>
        <v/>
      </c>
      <c r="U33" s="16" t="str">
        <f t="shared" si="1"/>
        <v/>
      </c>
      <c r="V33" s="17" t="str">
        <f t="shared" si="1"/>
        <v/>
      </c>
    </row>
    <row r="34" spans="2:22" ht="20.100000000000001" customHeight="1" x14ac:dyDescent="0.2">
      <c r="B34" s="102">
        <v>18</v>
      </c>
      <c r="C34" s="16" t="str">
        <f t="shared" si="2"/>
        <v/>
      </c>
      <c r="D34" s="16" t="str">
        <f t="shared" si="2"/>
        <v/>
      </c>
      <c r="E34" s="16" t="str">
        <f t="shared" si="2"/>
        <v/>
      </c>
      <c r="F34" s="16" t="str">
        <f t="shared" si="2"/>
        <v/>
      </c>
      <c r="G34" s="16" t="str">
        <f t="shared" si="2"/>
        <v/>
      </c>
      <c r="H34" s="16" t="str">
        <f t="shared" si="2"/>
        <v/>
      </c>
      <c r="I34" s="16" t="str">
        <f t="shared" si="2"/>
        <v/>
      </c>
      <c r="J34" s="16" t="str">
        <f t="shared" si="2"/>
        <v/>
      </c>
      <c r="K34" s="16" t="str">
        <f t="shared" si="2"/>
        <v/>
      </c>
      <c r="L34" s="16" t="str">
        <f t="shared" si="2"/>
        <v/>
      </c>
      <c r="M34" s="16" t="str">
        <f t="shared" si="2"/>
        <v/>
      </c>
      <c r="N34" s="16" t="str">
        <f t="shared" si="2"/>
        <v/>
      </c>
      <c r="O34" s="16" t="str">
        <f t="shared" si="2"/>
        <v/>
      </c>
      <c r="P34" s="16" t="str">
        <f t="shared" si="2"/>
        <v/>
      </c>
      <c r="Q34" s="16" t="str">
        <f t="shared" si="2"/>
        <v/>
      </c>
      <c r="R34" s="16" t="str">
        <f t="shared" si="1"/>
        <v/>
      </c>
      <c r="S34" s="16" t="str">
        <f t="shared" si="1"/>
        <v/>
      </c>
      <c r="T34" s="16" t="str">
        <f t="shared" si="1"/>
        <v/>
      </c>
      <c r="U34" s="16" t="str">
        <f t="shared" si="1"/>
        <v/>
      </c>
      <c r="V34" s="17" t="str">
        <f t="shared" si="1"/>
        <v/>
      </c>
    </row>
    <row r="35" spans="2:22" ht="20.100000000000001" customHeight="1" x14ac:dyDescent="0.2">
      <c r="B35" s="102">
        <v>19</v>
      </c>
      <c r="C35" s="16" t="str">
        <f t="shared" si="2"/>
        <v/>
      </c>
      <c r="D35" s="16" t="str">
        <f t="shared" si="2"/>
        <v/>
      </c>
      <c r="E35" s="16" t="str">
        <f t="shared" si="2"/>
        <v/>
      </c>
      <c r="F35" s="16" t="str">
        <f t="shared" si="2"/>
        <v/>
      </c>
      <c r="G35" s="16" t="str">
        <f t="shared" si="2"/>
        <v/>
      </c>
      <c r="H35" s="16" t="str">
        <f t="shared" si="2"/>
        <v/>
      </c>
      <c r="I35" s="16" t="str">
        <f t="shared" si="2"/>
        <v/>
      </c>
      <c r="J35" s="16" t="str">
        <f t="shared" si="2"/>
        <v/>
      </c>
      <c r="K35" s="16" t="str">
        <f t="shared" si="2"/>
        <v/>
      </c>
      <c r="L35" s="16" t="str">
        <f t="shared" si="2"/>
        <v/>
      </c>
      <c r="M35" s="16" t="str">
        <f t="shared" si="2"/>
        <v/>
      </c>
      <c r="N35" s="16" t="str">
        <f t="shared" si="2"/>
        <v/>
      </c>
      <c r="O35" s="16" t="str">
        <f t="shared" si="2"/>
        <v/>
      </c>
      <c r="P35" s="16" t="str">
        <f t="shared" si="2"/>
        <v/>
      </c>
      <c r="Q35" s="16" t="str">
        <f t="shared" si="2"/>
        <v/>
      </c>
      <c r="R35" s="16" t="str">
        <f t="shared" si="1"/>
        <v/>
      </c>
      <c r="S35" s="16" t="str">
        <f t="shared" si="1"/>
        <v/>
      </c>
      <c r="T35" s="16" t="str">
        <f t="shared" si="1"/>
        <v/>
      </c>
      <c r="U35" s="16" t="str">
        <f t="shared" si="1"/>
        <v/>
      </c>
      <c r="V35" s="17" t="str">
        <f t="shared" si="1"/>
        <v/>
      </c>
    </row>
    <row r="36" spans="2:22" ht="20.100000000000001" customHeight="1" x14ac:dyDescent="0.2">
      <c r="B36" s="102">
        <v>20</v>
      </c>
      <c r="C36" s="16" t="str">
        <f t="shared" si="2"/>
        <v/>
      </c>
      <c r="D36" s="16" t="str">
        <f t="shared" si="2"/>
        <v/>
      </c>
      <c r="E36" s="16" t="str">
        <f t="shared" si="2"/>
        <v/>
      </c>
      <c r="F36" s="16" t="str">
        <f t="shared" si="2"/>
        <v/>
      </c>
      <c r="G36" s="16" t="str">
        <f t="shared" si="2"/>
        <v/>
      </c>
      <c r="H36" s="16" t="str">
        <f t="shared" si="2"/>
        <v/>
      </c>
      <c r="I36" s="16" t="str">
        <f t="shared" si="2"/>
        <v/>
      </c>
      <c r="J36" s="16" t="str">
        <f t="shared" si="2"/>
        <v/>
      </c>
      <c r="K36" s="16" t="str">
        <f t="shared" si="2"/>
        <v/>
      </c>
      <c r="L36" s="16" t="str">
        <f t="shared" si="2"/>
        <v/>
      </c>
      <c r="M36" s="16" t="str">
        <f t="shared" si="2"/>
        <v/>
      </c>
      <c r="N36" s="16" t="str">
        <f t="shared" si="2"/>
        <v/>
      </c>
      <c r="O36" s="16" t="str">
        <f t="shared" si="2"/>
        <v/>
      </c>
      <c r="P36" s="16" t="str">
        <f t="shared" si="2"/>
        <v/>
      </c>
      <c r="Q36" s="16" t="str">
        <f t="shared" si="2"/>
        <v/>
      </c>
      <c r="R36" s="16" t="str">
        <f t="shared" si="1"/>
        <v/>
      </c>
      <c r="S36" s="16" t="str">
        <f t="shared" si="1"/>
        <v/>
      </c>
      <c r="T36" s="16" t="str">
        <f t="shared" si="1"/>
        <v/>
      </c>
      <c r="U36" s="16" t="str">
        <f t="shared" si="1"/>
        <v/>
      </c>
      <c r="V36" s="17" t="str">
        <f t="shared" si="1"/>
        <v/>
      </c>
    </row>
    <row r="37" spans="2:22" ht="20.100000000000001" customHeight="1" x14ac:dyDescent="0.2">
      <c r="B37" s="102">
        <v>21</v>
      </c>
      <c r="C37" s="16" t="str">
        <f t="shared" si="2"/>
        <v/>
      </c>
      <c r="D37" s="16" t="str">
        <f t="shared" si="2"/>
        <v/>
      </c>
      <c r="E37" s="16" t="str">
        <f t="shared" si="2"/>
        <v/>
      </c>
      <c r="F37" s="16" t="str">
        <f t="shared" si="2"/>
        <v/>
      </c>
      <c r="G37" s="16" t="str">
        <f t="shared" si="2"/>
        <v/>
      </c>
      <c r="H37" s="16" t="str">
        <f t="shared" si="2"/>
        <v/>
      </c>
      <c r="I37" s="16" t="str">
        <f t="shared" si="2"/>
        <v/>
      </c>
      <c r="J37" s="16" t="str">
        <f t="shared" si="2"/>
        <v/>
      </c>
      <c r="K37" s="16" t="str">
        <f t="shared" si="2"/>
        <v/>
      </c>
      <c r="L37" s="16" t="str">
        <f t="shared" si="2"/>
        <v/>
      </c>
      <c r="M37" s="16" t="str">
        <f t="shared" si="2"/>
        <v/>
      </c>
      <c r="N37" s="16" t="str">
        <f t="shared" si="2"/>
        <v/>
      </c>
      <c r="O37" s="16" t="str">
        <f t="shared" si="2"/>
        <v/>
      </c>
      <c r="P37" s="16" t="str">
        <f t="shared" si="2"/>
        <v/>
      </c>
      <c r="Q37" s="16" t="str">
        <f t="shared" si="2"/>
        <v/>
      </c>
      <c r="R37" s="16" t="str">
        <f t="shared" si="1"/>
        <v/>
      </c>
      <c r="S37" s="16" t="str">
        <f t="shared" si="1"/>
        <v/>
      </c>
      <c r="T37" s="16" t="str">
        <f t="shared" si="1"/>
        <v/>
      </c>
      <c r="U37" s="16" t="str">
        <f t="shared" si="1"/>
        <v/>
      </c>
      <c r="V37" s="17" t="str">
        <f t="shared" si="1"/>
        <v/>
      </c>
    </row>
    <row r="38" spans="2:22" ht="20.100000000000001" customHeight="1" x14ac:dyDescent="0.2">
      <c r="B38" s="102">
        <v>22</v>
      </c>
      <c r="C38" s="16" t="str">
        <f t="shared" si="2"/>
        <v/>
      </c>
      <c r="D38" s="16" t="str">
        <f t="shared" si="2"/>
        <v/>
      </c>
      <c r="E38" s="16" t="str">
        <f t="shared" si="2"/>
        <v/>
      </c>
      <c r="F38" s="16" t="str">
        <f t="shared" si="2"/>
        <v/>
      </c>
      <c r="G38" s="16" t="str">
        <f t="shared" si="2"/>
        <v/>
      </c>
      <c r="H38" s="16" t="str">
        <f t="shared" si="2"/>
        <v/>
      </c>
      <c r="I38" s="16" t="str">
        <f t="shared" si="2"/>
        <v/>
      </c>
      <c r="J38" s="16" t="str">
        <f t="shared" si="2"/>
        <v/>
      </c>
      <c r="K38" s="16" t="str">
        <f t="shared" si="2"/>
        <v/>
      </c>
      <c r="L38" s="16" t="str">
        <f t="shared" si="2"/>
        <v/>
      </c>
      <c r="M38" s="16" t="str">
        <f t="shared" si="2"/>
        <v/>
      </c>
      <c r="N38" s="16" t="str">
        <f t="shared" si="2"/>
        <v/>
      </c>
      <c r="O38" s="16" t="str">
        <f t="shared" si="2"/>
        <v/>
      </c>
      <c r="P38" s="16" t="str">
        <f t="shared" si="2"/>
        <v/>
      </c>
      <c r="Q38" s="16" t="str">
        <f t="shared" si="2"/>
        <v/>
      </c>
      <c r="R38" s="16" t="str">
        <f t="shared" si="1"/>
        <v/>
      </c>
      <c r="S38" s="16" t="str">
        <f t="shared" si="1"/>
        <v/>
      </c>
      <c r="T38" s="16" t="str">
        <f t="shared" si="1"/>
        <v/>
      </c>
      <c r="U38" s="16" t="str">
        <f t="shared" si="1"/>
        <v/>
      </c>
      <c r="V38" s="17" t="str">
        <f t="shared" si="1"/>
        <v/>
      </c>
    </row>
    <row r="39" spans="2:22" ht="20.100000000000001" customHeight="1" x14ac:dyDescent="0.2">
      <c r="B39" s="102">
        <v>23</v>
      </c>
      <c r="C39" s="16" t="str">
        <f t="shared" si="2"/>
        <v/>
      </c>
      <c r="D39" s="16" t="str">
        <f t="shared" si="2"/>
        <v/>
      </c>
      <c r="E39" s="16" t="str">
        <f t="shared" si="2"/>
        <v/>
      </c>
      <c r="F39" s="16" t="str">
        <f t="shared" si="2"/>
        <v/>
      </c>
      <c r="G39" s="16" t="str">
        <f t="shared" si="2"/>
        <v/>
      </c>
      <c r="H39" s="16" t="str">
        <f t="shared" si="2"/>
        <v/>
      </c>
      <c r="I39" s="16" t="str">
        <f t="shared" si="2"/>
        <v/>
      </c>
      <c r="J39" s="16" t="str">
        <f t="shared" si="2"/>
        <v/>
      </c>
      <c r="K39" s="16" t="str">
        <f t="shared" si="2"/>
        <v/>
      </c>
      <c r="L39" s="16" t="str">
        <f t="shared" si="2"/>
        <v/>
      </c>
      <c r="M39" s="16" t="str">
        <f t="shared" si="2"/>
        <v/>
      </c>
      <c r="N39" s="16" t="str">
        <f t="shared" si="2"/>
        <v/>
      </c>
      <c r="O39" s="16" t="str">
        <f t="shared" si="2"/>
        <v/>
      </c>
      <c r="P39" s="16" t="str">
        <f t="shared" si="2"/>
        <v/>
      </c>
      <c r="Q39" s="16" t="str">
        <f t="shared" si="2"/>
        <v/>
      </c>
      <c r="R39" s="16" t="str">
        <f t="shared" si="1"/>
        <v/>
      </c>
      <c r="S39" s="16" t="str">
        <f t="shared" si="1"/>
        <v/>
      </c>
      <c r="T39" s="16" t="str">
        <f t="shared" si="1"/>
        <v/>
      </c>
      <c r="U39" s="16" t="str">
        <f t="shared" si="1"/>
        <v/>
      </c>
      <c r="V39" s="17" t="str">
        <f t="shared" si="1"/>
        <v/>
      </c>
    </row>
    <row r="40" spans="2:22" ht="20.100000000000001" customHeight="1" x14ac:dyDescent="0.2">
      <c r="B40" s="102">
        <v>24</v>
      </c>
      <c r="C40" s="16" t="str">
        <f t="shared" si="2"/>
        <v/>
      </c>
      <c r="D40" s="16" t="str">
        <f t="shared" si="2"/>
        <v/>
      </c>
      <c r="E40" s="16" t="str">
        <f t="shared" si="2"/>
        <v/>
      </c>
      <c r="F40" s="16" t="str">
        <f t="shared" si="2"/>
        <v/>
      </c>
      <c r="G40" s="16" t="str">
        <f t="shared" si="2"/>
        <v/>
      </c>
      <c r="H40" s="16" t="str">
        <f t="shared" si="2"/>
        <v/>
      </c>
      <c r="I40" s="16" t="str">
        <f t="shared" si="2"/>
        <v/>
      </c>
      <c r="J40" s="16" t="str">
        <f t="shared" si="2"/>
        <v/>
      </c>
      <c r="K40" s="16" t="str">
        <f t="shared" si="2"/>
        <v/>
      </c>
      <c r="L40" s="16" t="str">
        <f t="shared" si="2"/>
        <v/>
      </c>
      <c r="M40" s="16" t="str">
        <f t="shared" si="2"/>
        <v/>
      </c>
      <c r="N40" s="16" t="str">
        <f t="shared" si="2"/>
        <v/>
      </c>
      <c r="O40" s="16" t="str">
        <f t="shared" si="2"/>
        <v/>
      </c>
      <c r="P40" s="16" t="str">
        <f t="shared" si="2"/>
        <v/>
      </c>
      <c r="Q40" s="16" t="str">
        <f t="shared" si="2"/>
        <v/>
      </c>
      <c r="R40" s="16" t="str">
        <f t="shared" si="1"/>
        <v/>
      </c>
      <c r="S40" s="16" t="str">
        <f t="shared" si="1"/>
        <v/>
      </c>
      <c r="T40" s="16" t="str">
        <f t="shared" si="1"/>
        <v/>
      </c>
      <c r="U40" s="16" t="str">
        <f t="shared" si="1"/>
        <v/>
      </c>
      <c r="V40" s="17" t="str">
        <f t="shared" si="1"/>
        <v/>
      </c>
    </row>
    <row r="41" spans="2:22" ht="20.100000000000001" customHeight="1" x14ac:dyDescent="0.2">
      <c r="B41" s="102">
        <v>25</v>
      </c>
      <c r="C41" s="16" t="str">
        <f t="shared" si="2"/>
        <v/>
      </c>
      <c r="D41" s="16" t="str">
        <f t="shared" si="2"/>
        <v/>
      </c>
      <c r="E41" s="16" t="str">
        <f t="shared" si="2"/>
        <v/>
      </c>
      <c r="F41" s="16" t="str">
        <f t="shared" si="2"/>
        <v/>
      </c>
      <c r="G41" s="16" t="str">
        <f t="shared" si="2"/>
        <v/>
      </c>
      <c r="H41" s="16" t="str">
        <f t="shared" si="2"/>
        <v/>
      </c>
      <c r="I41" s="16" t="str">
        <f t="shared" si="2"/>
        <v/>
      </c>
      <c r="J41" s="16" t="str">
        <f t="shared" si="2"/>
        <v/>
      </c>
      <c r="K41" s="16" t="str">
        <f t="shared" si="2"/>
        <v/>
      </c>
      <c r="L41" s="16" t="str">
        <f t="shared" si="2"/>
        <v/>
      </c>
      <c r="M41" s="16" t="str">
        <f t="shared" si="2"/>
        <v/>
      </c>
      <c r="N41" s="16" t="str">
        <f t="shared" si="2"/>
        <v/>
      </c>
      <c r="O41" s="16" t="str">
        <f t="shared" si="2"/>
        <v/>
      </c>
      <c r="P41" s="16" t="str">
        <f t="shared" si="2"/>
        <v/>
      </c>
      <c r="Q41" s="16" t="str">
        <f t="shared" si="2"/>
        <v/>
      </c>
      <c r="R41" s="16" t="str">
        <f t="shared" si="1"/>
        <v/>
      </c>
      <c r="S41" s="16" t="str">
        <f t="shared" si="1"/>
        <v/>
      </c>
      <c r="T41" s="16" t="str">
        <f t="shared" si="1"/>
        <v/>
      </c>
      <c r="U41" s="16" t="str">
        <f t="shared" si="1"/>
        <v/>
      </c>
      <c r="V41" s="17" t="str">
        <f t="shared" si="1"/>
        <v/>
      </c>
    </row>
    <row r="42" spans="2:22" ht="20.100000000000001" customHeight="1" x14ac:dyDescent="0.2">
      <c r="B42" s="102">
        <v>26</v>
      </c>
      <c r="C42" s="16" t="str">
        <f t="shared" si="2"/>
        <v/>
      </c>
      <c r="D42" s="16" t="str">
        <f t="shared" si="2"/>
        <v/>
      </c>
      <c r="E42" s="16" t="str">
        <f t="shared" si="2"/>
        <v/>
      </c>
      <c r="F42" s="16" t="str">
        <f t="shared" si="2"/>
        <v/>
      </c>
      <c r="G42" s="16" t="str">
        <f t="shared" si="2"/>
        <v/>
      </c>
      <c r="H42" s="16" t="str">
        <f t="shared" si="2"/>
        <v/>
      </c>
      <c r="I42" s="16" t="str">
        <f t="shared" si="2"/>
        <v/>
      </c>
      <c r="J42" s="16" t="str">
        <f t="shared" si="2"/>
        <v/>
      </c>
      <c r="K42" s="16" t="str">
        <f t="shared" si="2"/>
        <v/>
      </c>
      <c r="L42" s="16" t="str">
        <f t="shared" si="2"/>
        <v/>
      </c>
      <c r="M42" s="16" t="str">
        <f t="shared" si="2"/>
        <v/>
      </c>
      <c r="N42" s="16" t="str">
        <f t="shared" si="2"/>
        <v/>
      </c>
      <c r="O42" s="16" t="str">
        <f t="shared" si="2"/>
        <v/>
      </c>
      <c r="P42" s="16" t="str">
        <f t="shared" si="2"/>
        <v/>
      </c>
      <c r="Q42" s="16" t="str">
        <f t="shared" si="2"/>
        <v/>
      </c>
      <c r="R42" s="16" t="str">
        <f t="shared" si="1"/>
        <v/>
      </c>
      <c r="S42" s="16" t="str">
        <f t="shared" si="1"/>
        <v/>
      </c>
      <c r="T42" s="16" t="str">
        <f t="shared" si="1"/>
        <v/>
      </c>
      <c r="U42" s="16" t="str">
        <f t="shared" si="1"/>
        <v/>
      </c>
      <c r="V42" s="17" t="str">
        <f t="shared" si="1"/>
        <v/>
      </c>
    </row>
    <row r="43" spans="2:22" ht="20.100000000000001" customHeight="1" x14ac:dyDescent="0.2">
      <c r="B43" s="102">
        <v>27</v>
      </c>
      <c r="C43" s="16" t="str">
        <f t="shared" si="2"/>
        <v/>
      </c>
      <c r="D43" s="16" t="str">
        <f t="shared" si="2"/>
        <v/>
      </c>
      <c r="E43" s="16" t="str">
        <f t="shared" si="2"/>
        <v/>
      </c>
      <c r="F43" s="16" t="str">
        <f t="shared" si="2"/>
        <v/>
      </c>
      <c r="G43" s="16" t="str">
        <f t="shared" si="2"/>
        <v/>
      </c>
      <c r="H43" s="16" t="str">
        <f t="shared" si="2"/>
        <v/>
      </c>
      <c r="I43" s="16" t="str">
        <f t="shared" si="2"/>
        <v/>
      </c>
      <c r="J43" s="16" t="str">
        <f t="shared" si="2"/>
        <v/>
      </c>
      <c r="K43" s="16" t="str">
        <f t="shared" si="2"/>
        <v/>
      </c>
      <c r="L43" s="16" t="str">
        <f t="shared" si="2"/>
        <v/>
      </c>
      <c r="M43" s="16" t="str">
        <f t="shared" si="2"/>
        <v/>
      </c>
      <c r="N43" s="16" t="str">
        <f t="shared" si="2"/>
        <v/>
      </c>
      <c r="O43" s="16" t="str">
        <f t="shared" si="2"/>
        <v/>
      </c>
      <c r="P43" s="16" t="str">
        <f t="shared" si="2"/>
        <v/>
      </c>
      <c r="Q43" s="16" t="str">
        <f t="shared" si="2"/>
        <v/>
      </c>
      <c r="R43" s="16" t="str">
        <f t="shared" si="1"/>
        <v/>
      </c>
      <c r="S43" s="16" t="str">
        <f t="shared" si="1"/>
        <v/>
      </c>
      <c r="T43" s="16" t="str">
        <f t="shared" si="1"/>
        <v/>
      </c>
      <c r="U43" s="16" t="str">
        <f t="shared" si="1"/>
        <v/>
      </c>
      <c r="V43" s="17" t="str">
        <f t="shared" si="1"/>
        <v/>
      </c>
    </row>
    <row r="44" spans="2:22" ht="20.100000000000001" customHeight="1" x14ac:dyDescent="0.2">
      <c r="B44" s="102">
        <v>28</v>
      </c>
      <c r="C44" s="16" t="str">
        <f t="shared" si="2"/>
        <v/>
      </c>
      <c r="D44" s="16" t="str">
        <f t="shared" si="2"/>
        <v/>
      </c>
      <c r="E44" s="16" t="str">
        <f t="shared" si="2"/>
        <v/>
      </c>
      <c r="F44" s="16" t="str">
        <f t="shared" si="2"/>
        <v/>
      </c>
      <c r="G44" s="16" t="str">
        <f t="shared" si="2"/>
        <v/>
      </c>
      <c r="H44" s="16" t="str">
        <f t="shared" si="2"/>
        <v/>
      </c>
      <c r="I44" s="16" t="str">
        <f t="shared" si="2"/>
        <v/>
      </c>
      <c r="J44" s="16" t="str">
        <f t="shared" si="2"/>
        <v/>
      </c>
      <c r="K44" s="16" t="str">
        <f t="shared" si="2"/>
        <v/>
      </c>
      <c r="L44" s="16" t="str">
        <f t="shared" si="2"/>
        <v/>
      </c>
      <c r="M44" s="16" t="str">
        <f t="shared" si="2"/>
        <v/>
      </c>
      <c r="N44" s="16" t="str">
        <f t="shared" si="2"/>
        <v/>
      </c>
      <c r="O44" s="16" t="str">
        <f t="shared" si="2"/>
        <v/>
      </c>
      <c r="P44" s="16" t="str">
        <f t="shared" si="2"/>
        <v/>
      </c>
      <c r="Q44" s="16" t="str">
        <f t="shared" si="2"/>
        <v/>
      </c>
      <c r="R44" s="16" t="str">
        <f t="shared" si="1"/>
        <v/>
      </c>
      <c r="S44" s="16" t="str">
        <f t="shared" si="1"/>
        <v/>
      </c>
      <c r="T44" s="16" t="str">
        <f t="shared" si="1"/>
        <v/>
      </c>
      <c r="U44" s="16" t="str">
        <f t="shared" si="1"/>
        <v/>
      </c>
      <c r="V44" s="17" t="str">
        <f t="shared" si="1"/>
        <v/>
      </c>
    </row>
    <row r="45" spans="2:22" ht="20.100000000000001" customHeight="1" x14ac:dyDescent="0.2">
      <c r="B45" s="102">
        <v>29</v>
      </c>
      <c r="C45" s="16" t="str">
        <f t="shared" si="2"/>
        <v/>
      </c>
      <c r="D45" s="16" t="str">
        <f t="shared" si="2"/>
        <v/>
      </c>
      <c r="E45" s="16" t="str">
        <f t="shared" si="2"/>
        <v/>
      </c>
      <c r="F45" s="16" t="str">
        <f t="shared" si="2"/>
        <v/>
      </c>
      <c r="G45" s="16" t="str">
        <f t="shared" si="2"/>
        <v/>
      </c>
      <c r="H45" s="16" t="str">
        <f t="shared" si="2"/>
        <v/>
      </c>
      <c r="I45" s="16" t="str">
        <f t="shared" si="2"/>
        <v/>
      </c>
      <c r="J45" s="16" t="str">
        <f t="shared" si="2"/>
        <v/>
      </c>
      <c r="K45" s="16" t="str">
        <f t="shared" si="2"/>
        <v/>
      </c>
      <c r="L45" s="16" t="str">
        <f t="shared" si="2"/>
        <v/>
      </c>
      <c r="M45" s="16" t="str">
        <f t="shared" si="2"/>
        <v/>
      </c>
      <c r="N45" s="16" t="str">
        <f t="shared" si="2"/>
        <v/>
      </c>
      <c r="O45" s="16" t="str">
        <f t="shared" si="2"/>
        <v/>
      </c>
      <c r="P45" s="16" t="str">
        <f t="shared" si="2"/>
        <v/>
      </c>
      <c r="Q45" s="16" t="str">
        <f t="shared" si="2"/>
        <v/>
      </c>
      <c r="R45" s="16" t="str">
        <f t="shared" si="2"/>
        <v/>
      </c>
      <c r="S45" s="16" t="str">
        <f t="shared" ref="S45:V60" si="3">IF(S$10="","",IF($B45=1,S$10,IF($B45&lt;=S$13*$M$4+1,S44+S$12,IF($B45&lt;=S$16*$M$4+1,S44+S$15,""))))</f>
        <v/>
      </c>
      <c r="T45" s="16" t="str">
        <f t="shared" si="3"/>
        <v/>
      </c>
      <c r="U45" s="16" t="str">
        <f t="shared" si="3"/>
        <v/>
      </c>
      <c r="V45" s="17" t="str">
        <f t="shared" si="3"/>
        <v/>
      </c>
    </row>
    <row r="46" spans="2:22" ht="20.100000000000001" customHeight="1" x14ac:dyDescent="0.2">
      <c r="B46" s="102">
        <v>30</v>
      </c>
      <c r="C46" s="16" t="str">
        <f t="shared" ref="C46:R61" si="4">IF(C$10="","",IF($B46=1,C$10,IF($B46&lt;=C$13*$M$4+1,C45+C$12,IF($B46&lt;=C$16*$M$4+1,C45+C$15,""))))</f>
        <v/>
      </c>
      <c r="D46" s="16" t="str">
        <f t="shared" si="4"/>
        <v/>
      </c>
      <c r="E46" s="16" t="str">
        <f t="shared" si="4"/>
        <v/>
      </c>
      <c r="F46" s="16" t="str">
        <f t="shared" si="4"/>
        <v/>
      </c>
      <c r="G46" s="16" t="str">
        <f t="shared" si="4"/>
        <v/>
      </c>
      <c r="H46" s="16" t="str">
        <f t="shared" si="4"/>
        <v/>
      </c>
      <c r="I46" s="16" t="str">
        <f t="shared" si="4"/>
        <v/>
      </c>
      <c r="J46" s="16" t="str">
        <f t="shared" si="4"/>
        <v/>
      </c>
      <c r="K46" s="16" t="str">
        <f t="shared" si="4"/>
        <v/>
      </c>
      <c r="L46" s="16" t="str">
        <f t="shared" si="4"/>
        <v/>
      </c>
      <c r="M46" s="16" t="str">
        <f t="shared" si="4"/>
        <v/>
      </c>
      <c r="N46" s="16" t="str">
        <f t="shared" si="4"/>
        <v/>
      </c>
      <c r="O46" s="16" t="str">
        <f t="shared" si="4"/>
        <v/>
      </c>
      <c r="P46" s="16" t="str">
        <f t="shared" si="4"/>
        <v/>
      </c>
      <c r="Q46" s="16" t="str">
        <f t="shared" si="4"/>
        <v/>
      </c>
      <c r="R46" s="16" t="str">
        <f t="shared" si="4"/>
        <v/>
      </c>
      <c r="S46" s="16" t="str">
        <f t="shared" si="3"/>
        <v/>
      </c>
      <c r="T46" s="16" t="str">
        <f t="shared" si="3"/>
        <v/>
      </c>
      <c r="U46" s="16" t="str">
        <f t="shared" si="3"/>
        <v/>
      </c>
      <c r="V46" s="17" t="str">
        <f t="shared" si="3"/>
        <v/>
      </c>
    </row>
    <row r="47" spans="2:22" ht="20.100000000000001" customHeight="1" x14ac:dyDescent="0.2">
      <c r="B47" s="102">
        <v>31</v>
      </c>
      <c r="C47" s="16" t="str">
        <f t="shared" si="4"/>
        <v/>
      </c>
      <c r="D47" s="16" t="str">
        <f t="shared" si="4"/>
        <v/>
      </c>
      <c r="E47" s="16" t="str">
        <f t="shared" si="4"/>
        <v/>
      </c>
      <c r="F47" s="16" t="str">
        <f t="shared" si="4"/>
        <v/>
      </c>
      <c r="G47" s="16" t="str">
        <f t="shared" si="4"/>
        <v/>
      </c>
      <c r="H47" s="16" t="str">
        <f t="shared" si="4"/>
        <v/>
      </c>
      <c r="I47" s="16" t="str">
        <f t="shared" si="4"/>
        <v/>
      </c>
      <c r="J47" s="16" t="str">
        <f t="shared" si="4"/>
        <v/>
      </c>
      <c r="K47" s="16" t="str">
        <f t="shared" si="4"/>
        <v/>
      </c>
      <c r="L47" s="16" t="str">
        <f t="shared" si="4"/>
        <v/>
      </c>
      <c r="M47" s="16" t="str">
        <f t="shared" si="4"/>
        <v/>
      </c>
      <c r="N47" s="16" t="str">
        <f t="shared" si="4"/>
        <v/>
      </c>
      <c r="O47" s="16" t="str">
        <f t="shared" si="4"/>
        <v/>
      </c>
      <c r="P47" s="16" t="str">
        <f t="shared" si="4"/>
        <v/>
      </c>
      <c r="Q47" s="16" t="str">
        <f t="shared" si="4"/>
        <v/>
      </c>
      <c r="R47" s="16" t="str">
        <f t="shared" si="4"/>
        <v/>
      </c>
      <c r="S47" s="16" t="str">
        <f t="shared" si="3"/>
        <v/>
      </c>
      <c r="T47" s="16" t="str">
        <f t="shared" si="3"/>
        <v/>
      </c>
      <c r="U47" s="16" t="str">
        <f t="shared" si="3"/>
        <v/>
      </c>
      <c r="V47" s="17" t="str">
        <f t="shared" si="3"/>
        <v/>
      </c>
    </row>
    <row r="48" spans="2:22" ht="20.100000000000001" customHeight="1" x14ac:dyDescent="0.2">
      <c r="B48" s="102">
        <v>32</v>
      </c>
      <c r="C48" s="16" t="str">
        <f t="shared" si="4"/>
        <v/>
      </c>
      <c r="D48" s="16" t="str">
        <f t="shared" si="4"/>
        <v/>
      </c>
      <c r="E48" s="16" t="str">
        <f t="shared" si="4"/>
        <v/>
      </c>
      <c r="F48" s="16" t="str">
        <f t="shared" si="4"/>
        <v/>
      </c>
      <c r="G48" s="16" t="str">
        <f t="shared" si="4"/>
        <v/>
      </c>
      <c r="H48" s="16" t="str">
        <f t="shared" si="4"/>
        <v/>
      </c>
      <c r="I48" s="16" t="str">
        <f t="shared" si="4"/>
        <v/>
      </c>
      <c r="J48" s="16" t="str">
        <f t="shared" si="4"/>
        <v/>
      </c>
      <c r="K48" s="16" t="str">
        <f t="shared" si="4"/>
        <v/>
      </c>
      <c r="L48" s="16" t="str">
        <f t="shared" si="4"/>
        <v/>
      </c>
      <c r="M48" s="16" t="str">
        <f t="shared" si="4"/>
        <v/>
      </c>
      <c r="N48" s="16" t="str">
        <f t="shared" si="4"/>
        <v/>
      </c>
      <c r="O48" s="16" t="str">
        <f t="shared" si="4"/>
        <v/>
      </c>
      <c r="P48" s="16" t="str">
        <f t="shared" si="4"/>
        <v/>
      </c>
      <c r="Q48" s="16" t="str">
        <f t="shared" si="4"/>
        <v/>
      </c>
      <c r="R48" s="16" t="str">
        <f t="shared" si="4"/>
        <v/>
      </c>
      <c r="S48" s="16" t="str">
        <f t="shared" si="3"/>
        <v/>
      </c>
      <c r="T48" s="16" t="str">
        <f t="shared" si="3"/>
        <v/>
      </c>
      <c r="U48" s="16" t="str">
        <f t="shared" si="3"/>
        <v/>
      </c>
      <c r="V48" s="17" t="str">
        <f t="shared" si="3"/>
        <v/>
      </c>
    </row>
    <row r="49" spans="2:22" ht="20.100000000000001" customHeight="1" x14ac:dyDescent="0.2">
      <c r="B49" s="102">
        <v>33</v>
      </c>
      <c r="C49" s="16" t="str">
        <f t="shared" si="4"/>
        <v/>
      </c>
      <c r="D49" s="16" t="str">
        <f t="shared" si="4"/>
        <v/>
      </c>
      <c r="E49" s="16" t="str">
        <f t="shared" si="4"/>
        <v/>
      </c>
      <c r="F49" s="16" t="str">
        <f t="shared" si="4"/>
        <v/>
      </c>
      <c r="G49" s="16" t="str">
        <f t="shared" si="4"/>
        <v/>
      </c>
      <c r="H49" s="16" t="str">
        <f t="shared" si="4"/>
        <v/>
      </c>
      <c r="I49" s="16" t="str">
        <f t="shared" si="4"/>
        <v/>
      </c>
      <c r="J49" s="16" t="str">
        <f t="shared" si="4"/>
        <v/>
      </c>
      <c r="K49" s="16" t="str">
        <f t="shared" si="4"/>
        <v/>
      </c>
      <c r="L49" s="16" t="str">
        <f t="shared" si="4"/>
        <v/>
      </c>
      <c r="M49" s="16" t="str">
        <f t="shared" si="4"/>
        <v/>
      </c>
      <c r="N49" s="16" t="str">
        <f t="shared" si="4"/>
        <v/>
      </c>
      <c r="O49" s="16" t="str">
        <f t="shared" si="4"/>
        <v/>
      </c>
      <c r="P49" s="16" t="str">
        <f t="shared" si="4"/>
        <v/>
      </c>
      <c r="Q49" s="16" t="str">
        <f t="shared" si="4"/>
        <v/>
      </c>
      <c r="R49" s="16" t="str">
        <f t="shared" si="4"/>
        <v/>
      </c>
      <c r="S49" s="16" t="str">
        <f t="shared" si="3"/>
        <v/>
      </c>
      <c r="T49" s="16" t="str">
        <f t="shared" si="3"/>
        <v/>
      </c>
      <c r="U49" s="16" t="str">
        <f t="shared" si="3"/>
        <v/>
      </c>
      <c r="V49" s="17" t="str">
        <f t="shared" si="3"/>
        <v/>
      </c>
    </row>
    <row r="50" spans="2:22" ht="20.100000000000001" customHeight="1" x14ac:dyDescent="0.2">
      <c r="B50" s="102">
        <v>34</v>
      </c>
      <c r="C50" s="16" t="str">
        <f t="shared" si="4"/>
        <v/>
      </c>
      <c r="D50" s="16" t="str">
        <f t="shared" si="4"/>
        <v/>
      </c>
      <c r="E50" s="16" t="str">
        <f t="shared" si="4"/>
        <v/>
      </c>
      <c r="F50" s="16" t="str">
        <f t="shared" si="4"/>
        <v/>
      </c>
      <c r="G50" s="16" t="str">
        <f t="shared" si="4"/>
        <v/>
      </c>
      <c r="H50" s="16" t="str">
        <f t="shared" si="4"/>
        <v/>
      </c>
      <c r="I50" s="16" t="str">
        <f t="shared" si="4"/>
        <v/>
      </c>
      <c r="J50" s="16" t="str">
        <f t="shared" si="4"/>
        <v/>
      </c>
      <c r="K50" s="16" t="str">
        <f t="shared" si="4"/>
        <v/>
      </c>
      <c r="L50" s="16" t="str">
        <f t="shared" si="4"/>
        <v/>
      </c>
      <c r="M50" s="16" t="str">
        <f t="shared" si="4"/>
        <v/>
      </c>
      <c r="N50" s="16" t="str">
        <f t="shared" si="4"/>
        <v/>
      </c>
      <c r="O50" s="16" t="str">
        <f t="shared" si="4"/>
        <v/>
      </c>
      <c r="P50" s="16" t="str">
        <f t="shared" si="4"/>
        <v/>
      </c>
      <c r="Q50" s="16" t="str">
        <f t="shared" si="4"/>
        <v/>
      </c>
      <c r="R50" s="16" t="str">
        <f t="shared" si="4"/>
        <v/>
      </c>
      <c r="S50" s="16" t="str">
        <f t="shared" si="3"/>
        <v/>
      </c>
      <c r="T50" s="16" t="str">
        <f t="shared" si="3"/>
        <v/>
      </c>
      <c r="U50" s="16" t="str">
        <f t="shared" si="3"/>
        <v/>
      </c>
      <c r="V50" s="17" t="str">
        <f t="shared" si="3"/>
        <v/>
      </c>
    </row>
    <row r="51" spans="2:22" ht="20.100000000000001" customHeight="1" x14ac:dyDescent="0.2">
      <c r="B51" s="102">
        <v>35</v>
      </c>
      <c r="C51" s="16" t="str">
        <f t="shared" si="4"/>
        <v/>
      </c>
      <c r="D51" s="16" t="str">
        <f t="shared" si="4"/>
        <v/>
      </c>
      <c r="E51" s="16" t="str">
        <f t="shared" si="4"/>
        <v/>
      </c>
      <c r="F51" s="16" t="str">
        <f t="shared" si="4"/>
        <v/>
      </c>
      <c r="G51" s="16" t="str">
        <f t="shared" si="4"/>
        <v/>
      </c>
      <c r="H51" s="16" t="str">
        <f t="shared" si="4"/>
        <v/>
      </c>
      <c r="I51" s="16" t="str">
        <f t="shared" si="4"/>
        <v/>
      </c>
      <c r="J51" s="16" t="str">
        <f t="shared" si="4"/>
        <v/>
      </c>
      <c r="K51" s="16" t="str">
        <f t="shared" si="4"/>
        <v/>
      </c>
      <c r="L51" s="16" t="str">
        <f t="shared" si="4"/>
        <v/>
      </c>
      <c r="M51" s="16" t="str">
        <f t="shared" si="4"/>
        <v/>
      </c>
      <c r="N51" s="16" t="str">
        <f t="shared" si="4"/>
        <v/>
      </c>
      <c r="O51" s="16" t="str">
        <f t="shared" si="4"/>
        <v/>
      </c>
      <c r="P51" s="16" t="str">
        <f t="shared" si="4"/>
        <v/>
      </c>
      <c r="Q51" s="16" t="str">
        <f t="shared" si="4"/>
        <v/>
      </c>
      <c r="R51" s="16" t="str">
        <f t="shared" si="4"/>
        <v/>
      </c>
      <c r="S51" s="16" t="str">
        <f t="shared" si="3"/>
        <v/>
      </c>
      <c r="T51" s="16" t="str">
        <f t="shared" si="3"/>
        <v/>
      </c>
      <c r="U51" s="16" t="str">
        <f t="shared" si="3"/>
        <v/>
      </c>
      <c r="V51" s="17" t="str">
        <f t="shared" si="3"/>
        <v/>
      </c>
    </row>
    <row r="52" spans="2:22" ht="20.100000000000001" customHeight="1" x14ac:dyDescent="0.2">
      <c r="B52" s="102">
        <v>36</v>
      </c>
      <c r="C52" s="16" t="str">
        <f t="shared" si="4"/>
        <v/>
      </c>
      <c r="D52" s="16" t="str">
        <f t="shared" si="4"/>
        <v/>
      </c>
      <c r="E52" s="16" t="str">
        <f t="shared" si="4"/>
        <v/>
      </c>
      <c r="F52" s="16" t="str">
        <f t="shared" si="4"/>
        <v/>
      </c>
      <c r="G52" s="16" t="str">
        <f t="shared" si="4"/>
        <v/>
      </c>
      <c r="H52" s="16" t="str">
        <f t="shared" si="4"/>
        <v/>
      </c>
      <c r="I52" s="16" t="str">
        <f t="shared" si="4"/>
        <v/>
      </c>
      <c r="J52" s="16" t="str">
        <f t="shared" si="4"/>
        <v/>
      </c>
      <c r="K52" s="16" t="str">
        <f t="shared" si="4"/>
        <v/>
      </c>
      <c r="L52" s="16" t="str">
        <f t="shared" si="4"/>
        <v/>
      </c>
      <c r="M52" s="16" t="str">
        <f t="shared" si="4"/>
        <v/>
      </c>
      <c r="N52" s="16" t="str">
        <f t="shared" si="4"/>
        <v/>
      </c>
      <c r="O52" s="16" t="str">
        <f t="shared" si="4"/>
        <v/>
      </c>
      <c r="P52" s="16" t="str">
        <f t="shared" si="4"/>
        <v/>
      </c>
      <c r="Q52" s="16" t="str">
        <f t="shared" si="4"/>
        <v/>
      </c>
      <c r="R52" s="16" t="str">
        <f t="shared" si="4"/>
        <v/>
      </c>
      <c r="S52" s="16" t="str">
        <f t="shared" si="3"/>
        <v/>
      </c>
      <c r="T52" s="16" t="str">
        <f t="shared" si="3"/>
        <v/>
      </c>
      <c r="U52" s="16" t="str">
        <f t="shared" si="3"/>
        <v/>
      </c>
      <c r="V52" s="17" t="str">
        <f t="shared" si="3"/>
        <v/>
      </c>
    </row>
    <row r="53" spans="2:22" ht="20.100000000000001" customHeight="1" x14ac:dyDescent="0.2">
      <c r="B53" s="102">
        <v>37</v>
      </c>
      <c r="C53" s="16" t="str">
        <f t="shared" si="4"/>
        <v/>
      </c>
      <c r="D53" s="16" t="str">
        <f t="shared" si="4"/>
        <v/>
      </c>
      <c r="E53" s="16" t="str">
        <f t="shared" si="4"/>
        <v/>
      </c>
      <c r="F53" s="16" t="str">
        <f t="shared" si="4"/>
        <v/>
      </c>
      <c r="G53" s="16" t="str">
        <f t="shared" si="4"/>
        <v/>
      </c>
      <c r="H53" s="16" t="str">
        <f t="shared" si="4"/>
        <v/>
      </c>
      <c r="I53" s="16" t="str">
        <f t="shared" si="4"/>
        <v/>
      </c>
      <c r="J53" s="16" t="str">
        <f t="shared" si="4"/>
        <v/>
      </c>
      <c r="K53" s="16" t="str">
        <f t="shared" si="4"/>
        <v/>
      </c>
      <c r="L53" s="16" t="str">
        <f t="shared" si="4"/>
        <v/>
      </c>
      <c r="M53" s="16" t="str">
        <f t="shared" si="4"/>
        <v/>
      </c>
      <c r="N53" s="16" t="str">
        <f t="shared" si="4"/>
        <v/>
      </c>
      <c r="O53" s="16" t="str">
        <f t="shared" si="4"/>
        <v/>
      </c>
      <c r="P53" s="16" t="str">
        <f t="shared" si="4"/>
        <v/>
      </c>
      <c r="Q53" s="16" t="str">
        <f t="shared" si="4"/>
        <v/>
      </c>
      <c r="R53" s="16" t="str">
        <f t="shared" si="4"/>
        <v/>
      </c>
      <c r="S53" s="16" t="str">
        <f t="shared" si="3"/>
        <v/>
      </c>
      <c r="T53" s="16" t="str">
        <f t="shared" si="3"/>
        <v/>
      </c>
      <c r="U53" s="16" t="str">
        <f t="shared" si="3"/>
        <v/>
      </c>
      <c r="V53" s="17" t="str">
        <f t="shared" si="3"/>
        <v/>
      </c>
    </row>
    <row r="54" spans="2:22" ht="20.100000000000001" customHeight="1" x14ac:dyDescent="0.2">
      <c r="B54" s="102">
        <v>38</v>
      </c>
      <c r="C54" s="16" t="str">
        <f t="shared" si="4"/>
        <v/>
      </c>
      <c r="D54" s="16" t="str">
        <f t="shared" si="4"/>
        <v/>
      </c>
      <c r="E54" s="16" t="str">
        <f t="shared" si="4"/>
        <v/>
      </c>
      <c r="F54" s="16" t="str">
        <f t="shared" si="4"/>
        <v/>
      </c>
      <c r="G54" s="16" t="str">
        <f t="shared" si="4"/>
        <v/>
      </c>
      <c r="H54" s="16" t="str">
        <f t="shared" si="4"/>
        <v/>
      </c>
      <c r="I54" s="16" t="str">
        <f t="shared" si="4"/>
        <v/>
      </c>
      <c r="J54" s="16" t="str">
        <f t="shared" si="4"/>
        <v/>
      </c>
      <c r="K54" s="16" t="str">
        <f t="shared" si="4"/>
        <v/>
      </c>
      <c r="L54" s="16" t="str">
        <f t="shared" si="4"/>
        <v/>
      </c>
      <c r="M54" s="16" t="str">
        <f t="shared" si="4"/>
        <v/>
      </c>
      <c r="N54" s="16" t="str">
        <f t="shared" si="4"/>
        <v/>
      </c>
      <c r="O54" s="16" t="str">
        <f t="shared" si="4"/>
        <v/>
      </c>
      <c r="P54" s="16" t="str">
        <f t="shared" si="4"/>
        <v/>
      </c>
      <c r="Q54" s="16" t="str">
        <f t="shared" si="4"/>
        <v/>
      </c>
      <c r="R54" s="16" t="str">
        <f t="shared" si="4"/>
        <v/>
      </c>
      <c r="S54" s="16" t="str">
        <f t="shared" si="3"/>
        <v/>
      </c>
      <c r="T54" s="16" t="str">
        <f t="shared" si="3"/>
        <v/>
      </c>
      <c r="U54" s="16" t="str">
        <f t="shared" si="3"/>
        <v/>
      </c>
      <c r="V54" s="17" t="str">
        <f t="shared" si="3"/>
        <v/>
      </c>
    </row>
    <row r="55" spans="2:22" ht="20.100000000000001" customHeight="1" x14ac:dyDescent="0.2">
      <c r="B55" s="102">
        <v>39</v>
      </c>
      <c r="C55" s="16" t="str">
        <f t="shared" si="4"/>
        <v/>
      </c>
      <c r="D55" s="16" t="str">
        <f t="shared" si="4"/>
        <v/>
      </c>
      <c r="E55" s="16" t="str">
        <f t="shared" si="4"/>
        <v/>
      </c>
      <c r="F55" s="16" t="str">
        <f t="shared" si="4"/>
        <v/>
      </c>
      <c r="G55" s="16" t="str">
        <f t="shared" si="4"/>
        <v/>
      </c>
      <c r="H55" s="16" t="str">
        <f t="shared" si="4"/>
        <v/>
      </c>
      <c r="I55" s="16" t="str">
        <f t="shared" si="4"/>
        <v/>
      </c>
      <c r="J55" s="16" t="str">
        <f t="shared" si="4"/>
        <v/>
      </c>
      <c r="K55" s="16" t="str">
        <f t="shared" si="4"/>
        <v/>
      </c>
      <c r="L55" s="16" t="str">
        <f t="shared" si="4"/>
        <v/>
      </c>
      <c r="M55" s="16" t="str">
        <f t="shared" si="4"/>
        <v/>
      </c>
      <c r="N55" s="16" t="str">
        <f t="shared" si="4"/>
        <v/>
      </c>
      <c r="O55" s="16" t="str">
        <f t="shared" si="4"/>
        <v/>
      </c>
      <c r="P55" s="16" t="str">
        <f t="shared" si="4"/>
        <v/>
      </c>
      <c r="Q55" s="16" t="str">
        <f t="shared" si="4"/>
        <v/>
      </c>
      <c r="R55" s="16" t="str">
        <f t="shared" si="4"/>
        <v/>
      </c>
      <c r="S55" s="16" t="str">
        <f t="shared" si="3"/>
        <v/>
      </c>
      <c r="T55" s="16" t="str">
        <f t="shared" si="3"/>
        <v/>
      </c>
      <c r="U55" s="16" t="str">
        <f t="shared" si="3"/>
        <v/>
      </c>
      <c r="V55" s="17" t="str">
        <f t="shared" si="3"/>
        <v/>
      </c>
    </row>
    <row r="56" spans="2:22" ht="20.100000000000001" customHeight="1" x14ac:dyDescent="0.2">
      <c r="B56" s="102">
        <v>40</v>
      </c>
      <c r="C56" s="16" t="str">
        <f t="shared" si="4"/>
        <v/>
      </c>
      <c r="D56" s="16" t="str">
        <f t="shared" si="4"/>
        <v/>
      </c>
      <c r="E56" s="16" t="str">
        <f t="shared" si="4"/>
        <v/>
      </c>
      <c r="F56" s="16" t="str">
        <f t="shared" si="4"/>
        <v/>
      </c>
      <c r="G56" s="16" t="str">
        <f t="shared" si="4"/>
        <v/>
      </c>
      <c r="H56" s="16" t="str">
        <f t="shared" si="4"/>
        <v/>
      </c>
      <c r="I56" s="16" t="str">
        <f t="shared" si="4"/>
        <v/>
      </c>
      <c r="J56" s="16" t="str">
        <f t="shared" si="4"/>
        <v/>
      </c>
      <c r="K56" s="16" t="str">
        <f t="shared" si="4"/>
        <v/>
      </c>
      <c r="L56" s="16" t="str">
        <f t="shared" si="4"/>
        <v/>
      </c>
      <c r="M56" s="16" t="str">
        <f t="shared" si="4"/>
        <v/>
      </c>
      <c r="N56" s="16" t="str">
        <f t="shared" si="4"/>
        <v/>
      </c>
      <c r="O56" s="16" t="str">
        <f t="shared" si="4"/>
        <v/>
      </c>
      <c r="P56" s="16" t="str">
        <f t="shared" si="4"/>
        <v/>
      </c>
      <c r="Q56" s="16" t="str">
        <f t="shared" si="4"/>
        <v/>
      </c>
      <c r="R56" s="16" t="str">
        <f t="shared" si="4"/>
        <v/>
      </c>
      <c r="S56" s="16" t="str">
        <f t="shared" si="3"/>
        <v/>
      </c>
      <c r="T56" s="16" t="str">
        <f t="shared" si="3"/>
        <v/>
      </c>
      <c r="U56" s="16" t="str">
        <f t="shared" si="3"/>
        <v/>
      </c>
      <c r="V56" s="17" t="str">
        <f t="shared" si="3"/>
        <v/>
      </c>
    </row>
    <row r="57" spans="2:22" ht="20.100000000000001" customHeight="1" x14ac:dyDescent="0.2">
      <c r="B57" s="102">
        <v>41</v>
      </c>
      <c r="C57" s="57" t="str">
        <f t="shared" si="4"/>
        <v/>
      </c>
      <c r="D57" s="57" t="str">
        <f t="shared" si="4"/>
        <v/>
      </c>
      <c r="E57" s="57" t="str">
        <f t="shared" si="4"/>
        <v/>
      </c>
      <c r="F57" s="57" t="str">
        <f t="shared" si="4"/>
        <v/>
      </c>
      <c r="G57" s="57" t="str">
        <f t="shared" si="4"/>
        <v/>
      </c>
      <c r="H57" s="57" t="str">
        <f t="shared" si="4"/>
        <v/>
      </c>
      <c r="I57" s="57" t="str">
        <f t="shared" si="4"/>
        <v/>
      </c>
      <c r="J57" s="57" t="str">
        <f t="shared" si="4"/>
        <v/>
      </c>
      <c r="K57" s="57" t="str">
        <f t="shared" si="4"/>
        <v/>
      </c>
      <c r="L57" s="57" t="str">
        <f t="shared" si="4"/>
        <v/>
      </c>
      <c r="M57" s="57" t="str">
        <f t="shared" si="4"/>
        <v/>
      </c>
      <c r="N57" s="57" t="str">
        <f t="shared" si="4"/>
        <v/>
      </c>
      <c r="O57" s="57" t="str">
        <f t="shared" si="4"/>
        <v/>
      </c>
      <c r="P57" s="57" t="str">
        <f t="shared" si="4"/>
        <v/>
      </c>
      <c r="Q57" s="57" t="str">
        <f t="shared" si="4"/>
        <v/>
      </c>
      <c r="R57" s="57" t="str">
        <f t="shared" si="4"/>
        <v/>
      </c>
      <c r="S57" s="57" t="str">
        <f t="shared" si="3"/>
        <v/>
      </c>
      <c r="T57" s="57" t="str">
        <f t="shared" si="3"/>
        <v/>
      </c>
      <c r="U57" s="57" t="str">
        <f t="shared" si="3"/>
        <v/>
      </c>
      <c r="V57" s="58" t="str">
        <f t="shared" si="3"/>
        <v/>
      </c>
    </row>
    <row r="58" spans="2:22" ht="20.100000000000001" customHeight="1" x14ac:dyDescent="0.2">
      <c r="B58" s="102">
        <v>42</v>
      </c>
      <c r="C58" s="57" t="str">
        <f t="shared" si="4"/>
        <v/>
      </c>
      <c r="D58" s="57" t="str">
        <f t="shared" si="4"/>
        <v/>
      </c>
      <c r="E58" s="57" t="str">
        <f t="shared" si="4"/>
        <v/>
      </c>
      <c r="F58" s="57" t="str">
        <f t="shared" si="4"/>
        <v/>
      </c>
      <c r="G58" s="57" t="str">
        <f t="shared" si="4"/>
        <v/>
      </c>
      <c r="H58" s="57" t="str">
        <f t="shared" si="4"/>
        <v/>
      </c>
      <c r="I58" s="57" t="str">
        <f t="shared" si="4"/>
        <v/>
      </c>
      <c r="J58" s="57" t="str">
        <f t="shared" si="4"/>
        <v/>
      </c>
      <c r="K58" s="57" t="str">
        <f t="shared" si="4"/>
        <v/>
      </c>
      <c r="L58" s="57" t="str">
        <f t="shared" si="4"/>
        <v/>
      </c>
      <c r="M58" s="57" t="str">
        <f t="shared" si="4"/>
        <v/>
      </c>
      <c r="N58" s="57" t="str">
        <f t="shared" si="4"/>
        <v/>
      </c>
      <c r="O58" s="57" t="str">
        <f t="shared" si="4"/>
        <v/>
      </c>
      <c r="P58" s="57" t="str">
        <f t="shared" si="4"/>
        <v/>
      </c>
      <c r="Q58" s="57" t="str">
        <f t="shared" si="4"/>
        <v/>
      </c>
      <c r="R58" s="57" t="str">
        <f t="shared" si="4"/>
        <v/>
      </c>
      <c r="S58" s="57" t="str">
        <f t="shared" si="3"/>
        <v/>
      </c>
      <c r="T58" s="57" t="str">
        <f t="shared" si="3"/>
        <v/>
      </c>
      <c r="U58" s="57" t="str">
        <f t="shared" si="3"/>
        <v/>
      </c>
      <c r="V58" s="58" t="str">
        <f t="shared" si="3"/>
        <v/>
      </c>
    </row>
    <row r="59" spans="2:22" ht="20.100000000000001" customHeight="1" x14ac:dyDescent="0.2">
      <c r="B59" s="102">
        <v>43</v>
      </c>
      <c r="C59" s="57" t="str">
        <f t="shared" si="4"/>
        <v/>
      </c>
      <c r="D59" s="57" t="str">
        <f t="shared" si="4"/>
        <v/>
      </c>
      <c r="E59" s="57" t="str">
        <f t="shared" si="4"/>
        <v/>
      </c>
      <c r="F59" s="57" t="str">
        <f t="shared" si="4"/>
        <v/>
      </c>
      <c r="G59" s="57" t="str">
        <f t="shared" si="4"/>
        <v/>
      </c>
      <c r="H59" s="57" t="str">
        <f t="shared" si="4"/>
        <v/>
      </c>
      <c r="I59" s="57" t="str">
        <f t="shared" si="4"/>
        <v/>
      </c>
      <c r="J59" s="57" t="str">
        <f t="shared" si="4"/>
        <v/>
      </c>
      <c r="K59" s="57" t="str">
        <f t="shared" si="4"/>
        <v/>
      </c>
      <c r="L59" s="57" t="str">
        <f t="shared" si="4"/>
        <v/>
      </c>
      <c r="M59" s="57" t="str">
        <f t="shared" si="4"/>
        <v/>
      </c>
      <c r="N59" s="57" t="str">
        <f t="shared" si="4"/>
        <v/>
      </c>
      <c r="O59" s="57" t="str">
        <f t="shared" si="4"/>
        <v/>
      </c>
      <c r="P59" s="57" t="str">
        <f t="shared" si="4"/>
        <v/>
      </c>
      <c r="Q59" s="57" t="str">
        <f t="shared" si="4"/>
        <v/>
      </c>
      <c r="R59" s="57" t="str">
        <f t="shared" si="4"/>
        <v/>
      </c>
      <c r="S59" s="57" t="str">
        <f t="shared" si="3"/>
        <v/>
      </c>
      <c r="T59" s="57" t="str">
        <f t="shared" si="3"/>
        <v/>
      </c>
      <c r="U59" s="57" t="str">
        <f t="shared" si="3"/>
        <v/>
      </c>
      <c r="V59" s="58" t="str">
        <f t="shared" si="3"/>
        <v/>
      </c>
    </row>
    <row r="60" spans="2:22" ht="20.100000000000001" customHeight="1" x14ac:dyDescent="0.2">
      <c r="B60" s="102">
        <v>44</v>
      </c>
      <c r="C60" s="57" t="str">
        <f t="shared" si="4"/>
        <v/>
      </c>
      <c r="D60" s="57" t="str">
        <f t="shared" si="4"/>
        <v/>
      </c>
      <c r="E60" s="57" t="str">
        <f t="shared" si="4"/>
        <v/>
      </c>
      <c r="F60" s="57" t="str">
        <f t="shared" si="4"/>
        <v/>
      </c>
      <c r="G60" s="57" t="str">
        <f t="shared" si="4"/>
        <v/>
      </c>
      <c r="H60" s="57" t="str">
        <f t="shared" si="4"/>
        <v/>
      </c>
      <c r="I60" s="57" t="str">
        <f t="shared" si="4"/>
        <v/>
      </c>
      <c r="J60" s="57" t="str">
        <f t="shared" si="4"/>
        <v/>
      </c>
      <c r="K60" s="57" t="str">
        <f t="shared" si="4"/>
        <v/>
      </c>
      <c r="L60" s="57" t="str">
        <f t="shared" si="4"/>
        <v/>
      </c>
      <c r="M60" s="57" t="str">
        <f t="shared" si="4"/>
        <v/>
      </c>
      <c r="N60" s="57" t="str">
        <f t="shared" si="4"/>
        <v/>
      </c>
      <c r="O60" s="57" t="str">
        <f t="shared" si="4"/>
        <v/>
      </c>
      <c r="P60" s="57" t="str">
        <f t="shared" si="4"/>
        <v/>
      </c>
      <c r="Q60" s="57" t="str">
        <f t="shared" si="4"/>
        <v/>
      </c>
      <c r="R60" s="57" t="str">
        <f t="shared" si="4"/>
        <v/>
      </c>
      <c r="S60" s="57" t="str">
        <f t="shared" si="3"/>
        <v/>
      </c>
      <c r="T60" s="57" t="str">
        <f t="shared" si="3"/>
        <v/>
      </c>
      <c r="U60" s="57" t="str">
        <f t="shared" si="3"/>
        <v/>
      </c>
      <c r="V60" s="58" t="str">
        <f t="shared" si="3"/>
        <v/>
      </c>
    </row>
    <row r="61" spans="2:22" ht="20.100000000000001" customHeight="1" x14ac:dyDescent="0.2">
      <c r="B61" s="102">
        <v>45</v>
      </c>
      <c r="C61" s="57" t="str">
        <f t="shared" si="4"/>
        <v/>
      </c>
      <c r="D61" s="57" t="str">
        <f t="shared" si="4"/>
        <v/>
      </c>
      <c r="E61" s="57" t="str">
        <f t="shared" si="4"/>
        <v/>
      </c>
      <c r="F61" s="57" t="str">
        <f t="shared" si="4"/>
        <v/>
      </c>
      <c r="G61" s="57" t="str">
        <f t="shared" si="4"/>
        <v/>
      </c>
      <c r="H61" s="57" t="str">
        <f t="shared" si="4"/>
        <v/>
      </c>
      <c r="I61" s="57" t="str">
        <f t="shared" si="4"/>
        <v/>
      </c>
      <c r="J61" s="57" t="str">
        <f t="shared" si="4"/>
        <v/>
      </c>
      <c r="K61" s="57" t="str">
        <f t="shared" si="4"/>
        <v/>
      </c>
      <c r="L61" s="57" t="str">
        <f t="shared" si="4"/>
        <v/>
      </c>
      <c r="M61" s="57" t="str">
        <f t="shared" si="4"/>
        <v/>
      </c>
      <c r="N61" s="57" t="str">
        <f t="shared" si="4"/>
        <v/>
      </c>
      <c r="O61" s="57" t="str">
        <f t="shared" si="4"/>
        <v/>
      </c>
      <c r="P61" s="57" t="str">
        <f t="shared" si="4"/>
        <v/>
      </c>
      <c r="Q61" s="57" t="str">
        <f t="shared" si="4"/>
        <v/>
      </c>
      <c r="R61" s="57" t="str">
        <f t="shared" ref="R61:V76" si="5">IF(R$10="","",IF($B61=1,R$10,IF($B61&lt;=R$13*$M$4+1,R60+R$12,IF($B61&lt;=R$16*$M$4+1,R60+R$15,""))))</f>
        <v/>
      </c>
      <c r="S61" s="57" t="str">
        <f t="shared" si="5"/>
        <v/>
      </c>
      <c r="T61" s="57" t="str">
        <f t="shared" si="5"/>
        <v/>
      </c>
      <c r="U61" s="57" t="str">
        <f t="shared" si="5"/>
        <v/>
      </c>
      <c r="V61" s="58" t="str">
        <f t="shared" si="5"/>
        <v/>
      </c>
    </row>
    <row r="62" spans="2:22" ht="20.100000000000001" customHeight="1" x14ac:dyDescent="0.2">
      <c r="B62" s="102">
        <v>46</v>
      </c>
      <c r="C62" s="57" t="str">
        <f t="shared" ref="C62:R77" si="6">IF(C$10="","",IF($B62=1,C$10,IF($B62&lt;=C$13*$M$4+1,C61+C$12,IF($B62&lt;=C$16*$M$4+1,C61+C$15,""))))</f>
        <v/>
      </c>
      <c r="D62" s="57" t="str">
        <f t="shared" si="6"/>
        <v/>
      </c>
      <c r="E62" s="57" t="str">
        <f t="shared" si="6"/>
        <v/>
      </c>
      <c r="F62" s="57" t="str">
        <f t="shared" si="6"/>
        <v/>
      </c>
      <c r="G62" s="57" t="str">
        <f t="shared" si="6"/>
        <v/>
      </c>
      <c r="H62" s="57" t="str">
        <f t="shared" si="6"/>
        <v/>
      </c>
      <c r="I62" s="57" t="str">
        <f t="shared" si="6"/>
        <v/>
      </c>
      <c r="J62" s="57" t="str">
        <f t="shared" si="6"/>
        <v/>
      </c>
      <c r="K62" s="57" t="str">
        <f t="shared" si="6"/>
        <v/>
      </c>
      <c r="L62" s="57" t="str">
        <f t="shared" si="6"/>
        <v/>
      </c>
      <c r="M62" s="57" t="str">
        <f t="shared" si="6"/>
        <v/>
      </c>
      <c r="N62" s="57" t="str">
        <f t="shared" si="6"/>
        <v/>
      </c>
      <c r="O62" s="57" t="str">
        <f t="shared" si="6"/>
        <v/>
      </c>
      <c r="P62" s="57" t="str">
        <f t="shared" si="6"/>
        <v/>
      </c>
      <c r="Q62" s="57" t="str">
        <f t="shared" si="6"/>
        <v/>
      </c>
      <c r="R62" s="57" t="str">
        <f t="shared" si="5"/>
        <v/>
      </c>
      <c r="S62" s="57" t="str">
        <f t="shared" si="5"/>
        <v/>
      </c>
      <c r="T62" s="57" t="str">
        <f t="shared" si="5"/>
        <v/>
      </c>
      <c r="U62" s="57" t="str">
        <f t="shared" si="5"/>
        <v/>
      </c>
      <c r="V62" s="58" t="str">
        <f t="shared" si="5"/>
        <v/>
      </c>
    </row>
    <row r="63" spans="2:22" ht="20.100000000000001" customHeight="1" x14ac:dyDescent="0.2">
      <c r="B63" s="102">
        <v>47</v>
      </c>
      <c r="C63" s="57" t="str">
        <f t="shared" si="6"/>
        <v/>
      </c>
      <c r="D63" s="57" t="str">
        <f t="shared" si="6"/>
        <v/>
      </c>
      <c r="E63" s="57" t="str">
        <f t="shared" si="6"/>
        <v/>
      </c>
      <c r="F63" s="57" t="str">
        <f t="shared" si="6"/>
        <v/>
      </c>
      <c r="G63" s="57" t="str">
        <f t="shared" si="6"/>
        <v/>
      </c>
      <c r="H63" s="57" t="str">
        <f t="shared" si="6"/>
        <v/>
      </c>
      <c r="I63" s="57" t="str">
        <f t="shared" si="6"/>
        <v/>
      </c>
      <c r="J63" s="57" t="str">
        <f t="shared" si="6"/>
        <v/>
      </c>
      <c r="K63" s="57" t="str">
        <f t="shared" si="6"/>
        <v/>
      </c>
      <c r="L63" s="57" t="str">
        <f t="shared" si="6"/>
        <v/>
      </c>
      <c r="M63" s="57" t="str">
        <f t="shared" si="6"/>
        <v/>
      </c>
      <c r="N63" s="57" t="str">
        <f t="shared" si="6"/>
        <v/>
      </c>
      <c r="O63" s="57" t="str">
        <f t="shared" si="6"/>
        <v/>
      </c>
      <c r="P63" s="57" t="str">
        <f t="shared" si="6"/>
        <v/>
      </c>
      <c r="Q63" s="57" t="str">
        <f t="shared" si="6"/>
        <v/>
      </c>
      <c r="R63" s="57" t="str">
        <f t="shared" si="5"/>
        <v/>
      </c>
      <c r="S63" s="57" t="str">
        <f t="shared" si="5"/>
        <v/>
      </c>
      <c r="T63" s="57" t="str">
        <f t="shared" si="5"/>
        <v/>
      </c>
      <c r="U63" s="57" t="str">
        <f t="shared" si="5"/>
        <v/>
      </c>
      <c r="V63" s="58" t="str">
        <f t="shared" si="5"/>
        <v/>
      </c>
    </row>
    <row r="64" spans="2:22" ht="20.100000000000001" customHeight="1" x14ac:dyDescent="0.2">
      <c r="B64" s="102">
        <v>48</v>
      </c>
      <c r="C64" s="57" t="str">
        <f t="shared" si="6"/>
        <v/>
      </c>
      <c r="D64" s="57" t="str">
        <f t="shared" si="6"/>
        <v/>
      </c>
      <c r="E64" s="57" t="str">
        <f t="shared" si="6"/>
        <v/>
      </c>
      <c r="F64" s="57" t="str">
        <f t="shared" si="6"/>
        <v/>
      </c>
      <c r="G64" s="57" t="str">
        <f t="shared" si="6"/>
        <v/>
      </c>
      <c r="H64" s="57" t="str">
        <f t="shared" si="6"/>
        <v/>
      </c>
      <c r="I64" s="57" t="str">
        <f t="shared" si="6"/>
        <v/>
      </c>
      <c r="J64" s="57" t="str">
        <f t="shared" si="6"/>
        <v/>
      </c>
      <c r="K64" s="57" t="str">
        <f t="shared" si="6"/>
        <v/>
      </c>
      <c r="L64" s="57" t="str">
        <f t="shared" si="6"/>
        <v/>
      </c>
      <c r="M64" s="57" t="str">
        <f t="shared" si="6"/>
        <v/>
      </c>
      <c r="N64" s="57" t="str">
        <f t="shared" si="6"/>
        <v/>
      </c>
      <c r="O64" s="57" t="str">
        <f t="shared" si="6"/>
        <v/>
      </c>
      <c r="P64" s="57" t="str">
        <f t="shared" si="6"/>
        <v/>
      </c>
      <c r="Q64" s="57" t="str">
        <f t="shared" si="6"/>
        <v/>
      </c>
      <c r="R64" s="57" t="str">
        <f t="shared" si="5"/>
        <v/>
      </c>
      <c r="S64" s="57" t="str">
        <f t="shared" si="5"/>
        <v/>
      </c>
      <c r="T64" s="57" t="str">
        <f t="shared" si="5"/>
        <v/>
      </c>
      <c r="U64" s="57" t="str">
        <f t="shared" si="5"/>
        <v/>
      </c>
      <c r="V64" s="58" t="str">
        <f t="shared" si="5"/>
        <v/>
      </c>
    </row>
    <row r="65" spans="2:22" ht="20.100000000000001" customHeight="1" x14ac:dyDescent="0.2">
      <c r="B65" s="102">
        <v>49</v>
      </c>
      <c r="C65" s="57" t="str">
        <f t="shared" si="6"/>
        <v/>
      </c>
      <c r="D65" s="57" t="str">
        <f t="shared" si="6"/>
        <v/>
      </c>
      <c r="E65" s="57" t="str">
        <f t="shared" si="6"/>
        <v/>
      </c>
      <c r="F65" s="57" t="str">
        <f t="shared" si="6"/>
        <v/>
      </c>
      <c r="G65" s="57" t="str">
        <f t="shared" si="6"/>
        <v/>
      </c>
      <c r="H65" s="57" t="str">
        <f t="shared" si="6"/>
        <v/>
      </c>
      <c r="I65" s="57" t="str">
        <f t="shared" si="6"/>
        <v/>
      </c>
      <c r="J65" s="57" t="str">
        <f t="shared" si="6"/>
        <v/>
      </c>
      <c r="K65" s="57" t="str">
        <f t="shared" si="6"/>
        <v/>
      </c>
      <c r="L65" s="57" t="str">
        <f t="shared" si="6"/>
        <v/>
      </c>
      <c r="M65" s="57" t="str">
        <f t="shared" si="6"/>
        <v/>
      </c>
      <c r="N65" s="57" t="str">
        <f t="shared" si="6"/>
        <v/>
      </c>
      <c r="O65" s="57" t="str">
        <f t="shared" si="6"/>
        <v/>
      </c>
      <c r="P65" s="57" t="str">
        <f t="shared" si="6"/>
        <v/>
      </c>
      <c r="Q65" s="57" t="str">
        <f t="shared" si="6"/>
        <v/>
      </c>
      <c r="R65" s="57" t="str">
        <f t="shared" si="5"/>
        <v/>
      </c>
      <c r="S65" s="57" t="str">
        <f t="shared" si="5"/>
        <v/>
      </c>
      <c r="T65" s="57" t="str">
        <f t="shared" si="5"/>
        <v/>
      </c>
      <c r="U65" s="57" t="str">
        <f t="shared" si="5"/>
        <v/>
      </c>
      <c r="V65" s="58" t="str">
        <f t="shared" si="5"/>
        <v/>
      </c>
    </row>
    <row r="66" spans="2:22" ht="20.100000000000001" customHeight="1" x14ac:dyDescent="0.2">
      <c r="B66" s="102">
        <v>50</v>
      </c>
      <c r="C66" s="57" t="str">
        <f t="shared" si="6"/>
        <v/>
      </c>
      <c r="D66" s="57" t="str">
        <f t="shared" si="6"/>
        <v/>
      </c>
      <c r="E66" s="57" t="str">
        <f t="shared" si="6"/>
        <v/>
      </c>
      <c r="F66" s="57" t="str">
        <f t="shared" si="6"/>
        <v/>
      </c>
      <c r="G66" s="57" t="str">
        <f t="shared" si="6"/>
        <v/>
      </c>
      <c r="H66" s="57" t="str">
        <f t="shared" si="6"/>
        <v/>
      </c>
      <c r="I66" s="57" t="str">
        <f t="shared" si="6"/>
        <v/>
      </c>
      <c r="J66" s="57" t="str">
        <f t="shared" si="6"/>
        <v/>
      </c>
      <c r="K66" s="57" t="str">
        <f t="shared" si="6"/>
        <v/>
      </c>
      <c r="L66" s="57" t="str">
        <f t="shared" si="6"/>
        <v/>
      </c>
      <c r="M66" s="57" t="str">
        <f t="shared" si="6"/>
        <v/>
      </c>
      <c r="N66" s="57" t="str">
        <f t="shared" si="6"/>
        <v/>
      </c>
      <c r="O66" s="57" t="str">
        <f t="shared" si="6"/>
        <v/>
      </c>
      <c r="P66" s="57" t="str">
        <f t="shared" si="6"/>
        <v/>
      </c>
      <c r="Q66" s="57" t="str">
        <f t="shared" si="6"/>
        <v/>
      </c>
      <c r="R66" s="57" t="str">
        <f t="shared" si="5"/>
        <v/>
      </c>
      <c r="S66" s="57" t="str">
        <f t="shared" si="5"/>
        <v/>
      </c>
      <c r="T66" s="57" t="str">
        <f t="shared" si="5"/>
        <v/>
      </c>
      <c r="U66" s="57" t="str">
        <f t="shared" si="5"/>
        <v/>
      </c>
      <c r="V66" s="58" t="str">
        <f t="shared" si="5"/>
        <v/>
      </c>
    </row>
    <row r="67" spans="2:22" ht="20.100000000000001" customHeight="1" x14ac:dyDescent="0.2">
      <c r="B67" s="102">
        <v>51</v>
      </c>
      <c r="C67" s="57" t="str">
        <f t="shared" si="6"/>
        <v/>
      </c>
      <c r="D67" s="57" t="str">
        <f t="shared" si="6"/>
        <v/>
      </c>
      <c r="E67" s="57" t="str">
        <f t="shared" si="6"/>
        <v/>
      </c>
      <c r="F67" s="57" t="str">
        <f t="shared" si="6"/>
        <v/>
      </c>
      <c r="G67" s="57" t="str">
        <f t="shared" si="6"/>
        <v/>
      </c>
      <c r="H67" s="57" t="str">
        <f t="shared" si="6"/>
        <v/>
      </c>
      <c r="I67" s="57" t="str">
        <f t="shared" si="6"/>
        <v/>
      </c>
      <c r="J67" s="57" t="str">
        <f t="shared" si="6"/>
        <v/>
      </c>
      <c r="K67" s="57" t="str">
        <f t="shared" si="6"/>
        <v/>
      </c>
      <c r="L67" s="57" t="str">
        <f t="shared" si="6"/>
        <v/>
      </c>
      <c r="M67" s="57" t="str">
        <f t="shared" si="6"/>
        <v/>
      </c>
      <c r="N67" s="57" t="str">
        <f t="shared" si="6"/>
        <v/>
      </c>
      <c r="O67" s="57" t="str">
        <f t="shared" si="6"/>
        <v/>
      </c>
      <c r="P67" s="57" t="str">
        <f t="shared" si="6"/>
        <v/>
      </c>
      <c r="Q67" s="57" t="str">
        <f t="shared" si="6"/>
        <v/>
      </c>
      <c r="R67" s="57" t="str">
        <f t="shared" si="5"/>
        <v/>
      </c>
      <c r="S67" s="57" t="str">
        <f t="shared" si="5"/>
        <v/>
      </c>
      <c r="T67" s="57" t="str">
        <f t="shared" si="5"/>
        <v/>
      </c>
      <c r="U67" s="57" t="str">
        <f t="shared" si="5"/>
        <v/>
      </c>
      <c r="V67" s="58" t="str">
        <f t="shared" si="5"/>
        <v/>
      </c>
    </row>
    <row r="68" spans="2:22" ht="20.100000000000001" customHeight="1" x14ac:dyDescent="0.2">
      <c r="B68" s="102">
        <v>52</v>
      </c>
      <c r="C68" s="57" t="str">
        <f t="shared" si="6"/>
        <v/>
      </c>
      <c r="D68" s="57" t="str">
        <f t="shared" si="6"/>
        <v/>
      </c>
      <c r="E68" s="57" t="str">
        <f t="shared" si="6"/>
        <v/>
      </c>
      <c r="F68" s="57" t="str">
        <f t="shared" si="6"/>
        <v/>
      </c>
      <c r="G68" s="57" t="str">
        <f t="shared" si="6"/>
        <v/>
      </c>
      <c r="H68" s="57" t="str">
        <f t="shared" si="6"/>
        <v/>
      </c>
      <c r="I68" s="57" t="str">
        <f t="shared" si="6"/>
        <v/>
      </c>
      <c r="J68" s="57" t="str">
        <f t="shared" si="6"/>
        <v/>
      </c>
      <c r="K68" s="57" t="str">
        <f t="shared" si="6"/>
        <v/>
      </c>
      <c r="L68" s="57" t="str">
        <f t="shared" si="6"/>
        <v/>
      </c>
      <c r="M68" s="57" t="str">
        <f t="shared" si="6"/>
        <v/>
      </c>
      <c r="N68" s="57" t="str">
        <f t="shared" si="6"/>
        <v/>
      </c>
      <c r="O68" s="57" t="str">
        <f t="shared" si="6"/>
        <v/>
      </c>
      <c r="P68" s="57" t="str">
        <f t="shared" si="6"/>
        <v/>
      </c>
      <c r="Q68" s="57" t="str">
        <f t="shared" si="6"/>
        <v/>
      </c>
      <c r="R68" s="57" t="str">
        <f t="shared" si="5"/>
        <v/>
      </c>
      <c r="S68" s="57" t="str">
        <f t="shared" si="5"/>
        <v/>
      </c>
      <c r="T68" s="57" t="str">
        <f t="shared" si="5"/>
        <v/>
      </c>
      <c r="U68" s="57" t="str">
        <f t="shared" si="5"/>
        <v/>
      </c>
      <c r="V68" s="58" t="str">
        <f t="shared" si="5"/>
        <v/>
      </c>
    </row>
    <row r="69" spans="2:22" ht="20.100000000000001" customHeight="1" x14ac:dyDescent="0.2">
      <c r="B69" s="102">
        <v>53</v>
      </c>
      <c r="C69" s="57" t="str">
        <f t="shared" si="6"/>
        <v/>
      </c>
      <c r="D69" s="57" t="str">
        <f t="shared" si="6"/>
        <v/>
      </c>
      <c r="E69" s="57" t="str">
        <f t="shared" si="6"/>
        <v/>
      </c>
      <c r="F69" s="57" t="str">
        <f t="shared" si="6"/>
        <v/>
      </c>
      <c r="G69" s="57" t="str">
        <f t="shared" si="6"/>
        <v/>
      </c>
      <c r="H69" s="57" t="str">
        <f t="shared" si="6"/>
        <v/>
      </c>
      <c r="I69" s="57" t="str">
        <f t="shared" si="6"/>
        <v/>
      </c>
      <c r="J69" s="57" t="str">
        <f t="shared" si="6"/>
        <v/>
      </c>
      <c r="K69" s="57" t="str">
        <f t="shared" si="6"/>
        <v/>
      </c>
      <c r="L69" s="57" t="str">
        <f t="shared" si="6"/>
        <v/>
      </c>
      <c r="M69" s="57" t="str">
        <f t="shared" si="6"/>
        <v/>
      </c>
      <c r="N69" s="57" t="str">
        <f t="shared" si="6"/>
        <v/>
      </c>
      <c r="O69" s="57" t="str">
        <f t="shared" si="6"/>
        <v/>
      </c>
      <c r="P69" s="57" t="str">
        <f t="shared" si="6"/>
        <v/>
      </c>
      <c r="Q69" s="57" t="str">
        <f t="shared" si="6"/>
        <v/>
      </c>
      <c r="R69" s="57" t="str">
        <f t="shared" si="5"/>
        <v/>
      </c>
      <c r="S69" s="57" t="str">
        <f t="shared" si="5"/>
        <v/>
      </c>
      <c r="T69" s="57" t="str">
        <f t="shared" si="5"/>
        <v/>
      </c>
      <c r="U69" s="57" t="str">
        <f t="shared" si="5"/>
        <v/>
      </c>
      <c r="V69" s="58" t="str">
        <f t="shared" si="5"/>
        <v/>
      </c>
    </row>
    <row r="70" spans="2:22" ht="20.100000000000001" customHeight="1" x14ac:dyDescent="0.2">
      <c r="B70" s="102">
        <v>54</v>
      </c>
      <c r="C70" s="57" t="str">
        <f t="shared" si="6"/>
        <v/>
      </c>
      <c r="D70" s="57" t="str">
        <f t="shared" si="6"/>
        <v/>
      </c>
      <c r="E70" s="57" t="str">
        <f t="shared" si="6"/>
        <v/>
      </c>
      <c r="F70" s="57" t="str">
        <f t="shared" si="6"/>
        <v/>
      </c>
      <c r="G70" s="57" t="str">
        <f t="shared" si="6"/>
        <v/>
      </c>
      <c r="H70" s="57" t="str">
        <f t="shared" si="6"/>
        <v/>
      </c>
      <c r="I70" s="57" t="str">
        <f t="shared" si="6"/>
        <v/>
      </c>
      <c r="J70" s="57" t="str">
        <f t="shared" si="6"/>
        <v/>
      </c>
      <c r="K70" s="57" t="str">
        <f t="shared" si="6"/>
        <v/>
      </c>
      <c r="L70" s="57" t="str">
        <f t="shared" si="6"/>
        <v/>
      </c>
      <c r="M70" s="57" t="str">
        <f t="shared" si="6"/>
        <v/>
      </c>
      <c r="N70" s="57" t="str">
        <f t="shared" si="6"/>
        <v/>
      </c>
      <c r="O70" s="57" t="str">
        <f t="shared" si="6"/>
        <v/>
      </c>
      <c r="P70" s="57" t="str">
        <f t="shared" si="6"/>
        <v/>
      </c>
      <c r="Q70" s="57" t="str">
        <f t="shared" si="6"/>
        <v/>
      </c>
      <c r="R70" s="57" t="str">
        <f t="shared" si="5"/>
        <v/>
      </c>
      <c r="S70" s="57" t="str">
        <f t="shared" si="5"/>
        <v/>
      </c>
      <c r="T70" s="57" t="str">
        <f t="shared" si="5"/>
        <v/>
      </c>
      <c r="U70" s="57" t="str">
        <f t="shared" si="5"/>
        <v/>
      </c>
      <c r="V70" s="58" t="str">
        <f t="shared" si="5"/>
        <v/>
      </c>
    </row>
    <row r="71" spans="2:22" ht="20.100000000000001" customHeight="1" x14ac:dyDescent="0.2">
      <c r="B71" s="102">
        <v>55</v>
      </c>
      <c r="C71" s="57" t="str">
        <f t="shared" si="6"/>
        <v/>
      </c>
      <c r="D71" s="57" t="str">
        <f t="shared" si="6"/>
        <v/>
      </c>
      <c r="E71" s="57" t="str">
        <f t="shared" si="6"/>
        <v/>
      </c>
      <c r="F71" s="57" t="str">
        <f t="shared" si="6"/>
        <v/>
      </c>
      <c r="G71" s="57" t="str">
        <f t="shared" si="6"/>
        <v/>
      </c>
      <c r="H71" s="57" t="str">
        <f t="shared" si="6"/>
        <v/>
      </c>
      <c r="I71" s="57" t="str">
        <f t="shared" si="6"/>
        <v/>
      </c>
      <c r="J71" s="57" t="str">
        <f t="shared" si="6"/>
        <v/>
      </c>
      <c r="K71" s="57" t="str">
        <f t="shared" si="6"/>
        <v/>
      </c>
      <c r="L71" s="57" t="str">
        <f t="shared" si="6"/>
        <v/>
      </c>
      <c r="M71" s="57" t="str">
        <f t="shared" si="6"/>
        <v/>
      </c>
      <c r="N71" s="57" t="str">
        <f t="shared" si="6"/>
        <v/>
      </c>
      <c r="O71" s="57" t="str">
        <f t="shared" si="6"/>
        <v/>
      </c>
      <c r="P71" s="57" t="str">
        <f t="shared" si="6"/>
        <v/>
      </c>
      <c r="Q71" s="57" t="str">
        <f t="shared" si="6"/>
        <v/>
      </c>
      <c r="R71" s="57" t="str">
        <f t="shared" si="5"/>
        <v/>
      </c>
      <c r="S71" s="57" t="str">
        <f t="shared" si="5"/>
        <v/>
      </c>
      <c r="T71" s="57" t="str">
        <f t="shared" si="5"/>
        <v/>
      </c>
      <c r="U71" s="57" t="str">
        <f t="shared" si="5"/>
        <v/>
      </c>
      <c r="V71" s="58" t="str">
        <f t="shared" si="5"/>
        <v/>
      </c>
    </row>
    <row r="72" spans="2:22" ht="20.100000000000001" customHeight="1" x14ac:dyDescent="0.2">
      <c r="B72" s="102">
        <v>56</v>
      </c>
      <c r="C72" s="57" t="str">
        <f t="shared" si="6"/>
        <v/>
      </c>
      <c r="D72" s="57" t="str">
        <f t="shared" si="6"/>
        <v/>
      </c>
      <c r="E72" s="57" t="str">
        <f t="shared" si="6"/>
        <v/>
      </c>
      <c r="F72" s="57" t="str">
        <f t="shared" si="6"/>
        <v/>
      </c>
      <c r="G72" s="57" t="str">
        <f t="shared" si="6"/>
        <v/>
      </c>
      <c r="H72" s="57" t="str">
        <f t="shared" si="6"/>
        <v/>
      </c>
      <c r="I72" s="57" t="str">
        <f t="shared" si="6"/>
        <v/>
      </c>
      <c r="J72" s="57" t="str">
        <f t="shared" si="6"/>
        <v/>
      </c>
      <c r="K72" s="57" t="str">
        <f t="shared" si="6"/>
        <v/>
      </c>
      <c r="L72" s="57" t="str">
        <f t="shared" si="6"/>
        <v/>
      </c>
      <c r="M72" s="57" t="str">
        <f t="shared" si="6"/>
        <v/>
      </c>
      <c r="N72" s="57" t="str">
        <f t="shared" si="6"/>
        <v/>
      </c>
      <c r="O72" s="57" t="str">
        <f t="shared" si="6"/>
        <v/>
      </c>
      <c r="P72" s="57" t="str">
        <f t="shared" si="6"/>
        <v/>
      </c>
      <c r="Q72" s="57" t="str">
        <f t="shared" si="6"/>
        <v/>
      </c>
      <c r="R72" s="57" t="str">
        <f t="shared" si="5"/>
        <v/>
      </c>
      <c r="S72" s="57" t="str">
        <f t="shared" si="5"/>
        <v/>
      </c>
      <c r="T72" s="57" t="str">
        <f t="shared" si="5"/>
        <v/>
      </c>
      <c r="U72" s="57" t="str">
        <f t="shared" si="5"/>
        <v/>
      </c>
      <c r="V72" s="58" t="str">
        <f t="shared" si="5"/>
        <v/>
      </c>
    </row>
    <row r="73" spans="2:22" ht="20.100000000000001" customHeight="1" x14ac:dyDescent="0.2">
      <c r="B73" s="102">
        <v>57</v>
      </c>
      <c r="C73" s="57" t="str">
        <f t="shared" si="6"/>
        <v/>
      </c>
      <c r="D73" s="57" t="str">
        <f t="shared" si="6"/>
        <v/>
      </c>
      <c r="E73" s="57" t="str">
        <f t="shared" si="6"/>
        <v/>
      </c>
      <c r="F73" s="57" t="str">
        <f t="shared" si="6"/>
        <v/>
      </c>
      <c r="G73" s="57" t="str">
        <f t="shared" si="6"/>
        <v/>
      </c>
      <c r="H73" s="57" t="str">
        <f t="shared" si="6"/>
        <v/>
      </c>
      <c r="I73" s="57" t="str">
        <f t="shared" si="6"/>
        <v/>
      </c>
      <c r="J73" s="57" t="str">
        <f t="shared" si="6"/>
        <v/>
      </c>
      <c r="K73" s="57" t="str">
        <f t="shared" si="6"/>
        <v/>
      </c>
      <c r="L73" s="57" t="str">
        <f t="shared" si="6"/>
        <v/>
      </c>
      <c r="M73" s="57" t="str">
        <f t="shared" si="6"/>
        <v/>
      </c>
      <c r="N73" s="57" t="str">
        <f t="shared" si="6"/>
        <v/>
      </c>
      <c r="O73" s="57" t="str">
        <f t="shared" si="6"/>
        <v/>
      </c>
      <c r="P73" s="57" t="str">
        <f t="shared" si="6"/>
        <v/>
      </c>
      <c r="Q73" s="57" t="str">
        <f t="shared" si="6"/>
        <v/>
      </c>
      <c r="R73" s="57" t="str">
        <f t="shared" si="5"/>
        <v/>
      </c>
      <c r="S73" s="57" t="str">
        <f t="shared" si="5"/>
        <v/>
      </c>
      <c r="T73" s="57" t="str">
        <f t="shared" si="5"/>
        <v/>
      </c>
      <c r="U73" s="57" t="str">
        <f t="shared" si="5"/>
        <v/>
      </c>
      <c r="V73" s="58" t="str">
        <f t="shared" si="5"/>
        <v/>
      </c>
    </row>
    <row r="74" spans="2:22" ht="20.100000000000001" customHeight="1" x14ac:dyDescent="0.2">
      <c r="B74" s="102">
        <v>58</v>
      </c>
      <c r="C74" s="57" t="str">
        <f t="shared" si="6"/>
        <v/>
      </c>
      <c r="D74" s="57" t="str">
        <f t="shared" si="6"/>
        <v/>
      </c>
      <c r="E74" s="57" t="str">
        <f t="shared" si="6"/>
        <v/>
      </c>
      <c r="F74" s="57" t="str">
        <f t="shared" si="6"/>
        <v/>
      </c>
      <c r="G74" s="57" t="str">
        <f t="shared" si="6"/>
        <v/>
      </c>
      <c r="H74" s="57" t="str">
        <f t="shared" si="6"/>
        <v/>
      </c>
      <c r="I74" s="57" t="str">
        <f t="shared" si="6"/>
        <v/>
      </c>
      <c r="J74" s="57" t="str">
        <f t="shared" si="6"/>
        <v/>
      </c>
      <c r="K74" s="57" t="str">
        <f t="shared" si="6"/>
        <v/>
      </c>
      <c r="L74" s="57" t="str">
        <f t="shared" si="6"/>
        <v/>
      </c>
      <c r="M74" s="57" t="str">
        <f t="shared" si="6"/>
        <v/>
      </c>
      <c r="N74" s="57" t="str">
        <f t="shared" si="6"/>
        <v/>
      </c>
      <c r="O74" s="57" t="str">
        <f t="shared" si="6"/>
        <v/>
      </c>
      <c r="P74" s="57" t="str">
        <f t="shared" si="6"/>
        <v/>
      </c>
      <c r="Q74" s="57" t="str">
        <f t="shared" si="6"/>
        <v/>
      </c>
      <c r="R74" s="57" t="str">
        <f t="shared" si="5"/>
        <v/>
      </c>
      <c r="S74" s="57" t="str">
        <f t="shared" si="5"/>
        <v/>
      </c>
      <c r="T74" s="57" t="str">
        <f t="shared" si="5"/>
        <v/>
      </c>
      <c r="U74" s="57" t="str">
        <f t="shared" si="5"/>
        <v/>
      </c>
      <c r="V74" s="58" t="str">
        <f t="shared" si="5"/>
        <v/>
      </c>
    </row>
    <row r="75" spans="2:22" ht="20.100000000000001" customHeight="1" x14ac:dyDescent="0.2">
      <c r="B75" s="102">
        <v>59</v>
      </c>
      <c r="C75" s="57" t="str">
        <f t="shared" si="6"/>
        <v/>
      </c>
      <c r="D75" s="57" t="str">
        <f t="shared" si="6"/>
        <v/>
      </c>
      <c r="E75" s="57" t="str">
        <f t="shared" si="6"/>
        <v/>
      </c>
      <c r="F75" s="57" t="str">
        <f t="shared" si="6"/>
        <v/>
      </c>
      <c r="G75" s="57" t="str">
        <f t="shared" si="6"/>
        <v/>
      </c>
      <c r="H75" s="57" t="str">
        <f t="shared" si="6"/>
        <v/>
      </c>
      <c r="I75" s="57" t="str">
        <f t="shared" si="6"/>
        <v/>
      </c>
      <c r="J75" s="57" t="str">
        <f t="shared" si="6"/>
        <v/>
      </c>
      <c r="K75" s="57" t="str">
        <f t="shared" si="6"/>
        <v/>
      </c>
      <c r="L75" s="57" t="str">
        <f t="shared" si="6"/>
        <v/>
      </c>
      <c r="M75" s="57" t="str">
        <f t="shared" si="6"/>
        <v/>
      </c>
      <c r="N75" s="57" t="str">
        <f t="shared" si="6"/>
        <v/>
      </c>
      <c r="O75" s="57" t="str">
        <f t="shared" si="6"/>
        <v/>
      </c>
      <c r="P75" s="57" t="str">
        <f t="shared" si="6"/>
        <v/>
      </c>
      <c r="Q75" s="57" t="str">
        <f t="shared" si="6"/>
        <v/>
      </c>
      <c r="R75" s="57" t="str">
        <f t="shared" si="5"/>
        <v/>
      </c>
      <c r="S75" s="57" t="str">
        <f t="shared" si="5"/>
        <v/>
      </c>
      <c r="T75" s="57" t="str">
        <f t="shared" si="5"/>
        <v/>
      </c>
      <c r="U75" s="57" t="str">
        <f t="shared" si="5"/>
        <v/>
      </c>
      <c r="V75" s="58" t="str">
        <f t="shared" si="5"/>
        <v/>
      </c>
    </row>
    <row r="76" spans="2:22" ht="20.100000000000001" customHeight="1" x14ac:dyDescent="0.2">
      <c r="B76" s="102">
        <v>60</v>
      </c>
      <c r="C76" s="57" t="str">
        <f t="shared" si="6"/>
        <v/>
      </c>
      <c r="D76" s="57" t="str">
        <f t="shared" si="6"/>
        <v/>
      </c>
      <c r="E76" s="57" t="str">
        <f t="shared" si="6"/>
        <v/>
      </c>
      <c r="F76" s="57" t="str">
        <f t="shared" si="6"/>
        <v/>
      </c>
      <c r="G76" s="57" t="str">
        <f t="shared" si="6"/>
        <v/>
      </c>
      <c r="H76" s="57" t="str">
        <f t="shared" si="6"/>
        <v/>
      </c>
      <c r="I76" s="57" t="str">
        <f t="shared" si="6"/>
        <v/>
      </c>
      <c r="J76" s="57" t="str">
        <f t="shared" si="6"/>
        <v/>
      </c>
      <c r="K76" s="57" t="str">
        <f t="shared" si="6"/>
        <v/>
      </c>
      <c r="L76" s="57" t="str">
        <f t="shared" si="6"/>
        <v/>
      </c>
      <c r="M76" s="57" t="str">
        <f t="shared" si="6"/>
        <v/>
      </c>
      <c r="N76" s="57" t="str">
        <f t="shared" si="6"/>
        <v/>
      </c>
      <c r="O76" s="57" t="str">
        <f t="shared" si="6"/>
        <v/>
      </c>
      <c r="P76" s="57" t="str">
        <f t="shared" si="6"/>
        <v/>
      </c>
      <c r="Q76" s="57" t="str">
        <f t="shared" si="6"/>
        <v/>
      </c>
      <c r="R76" s="57" t="str">
        <f t="shared" si="5"/>
        <v/>
      </c>
      <c r="S76" s="57" t="str">
        <f t="shared" si="5"/>
        <v/>
      </c>
      <c r="T76" s="57" t="str">
        <f t="shared" si="5"/>
        <v/>
      </c>
      <c r="U76" s="57" t="str">
        <f t="shared" si="5"/>
        <v/>
      </c>
      <c r="V76" s="58" t="str">
        <f t="shared" si="5"/>
        <v/>
      </c>
    </row>
    <row r="77" spans="2:22" ht="20.100000000000001" customHeight="1" x14ac:dyDescent="0.2">
      <c r="B77" s="102">
        <v>61</v>
      </c>
      <c r="C77" s="57" t="str">
        <f t="shared" si="6"/>
        <v/>
      </c>
      <c r="D77" s="57" t="str">
        <f t="shared" si="6"/>
        <v/>
      </c>
      <c r="E77" s="57" t="str">
        <f t="shared" si="6"/>
        <v/>
      </c>
      <c r="F77" s="57" t="str">
        <f t="shared" si="6"/>
        <v/>
      </c>
      <c r="G77" s="57" t="str">
        <f t="shared" si="6"/>
        <v/>
      </c>
      <c r="H77" s="57" t="str">
        <f t="shared" si="6"/>
        <v/>
      </c>
      <c r="I77" s="57" t="str">
        <f t="shared" si="6"/>
        <v/>
      </c>
      <c r="J77" s="57" t="str">
        <f t="shared" si="6"/>
        <v/>
      </c>
      <c r="K77" s="57" t="str">
        <f t="shared" si="6"/>
        <v/>
      </c>
      <c r="L77" s="57" t="str">
        <f t="shared" si="6"/>
        <v/>
      </c>
      <c r="M77" s="57" t="str">
        <f t="shared" si="6"/>
        <v/>
      </c>
      <c r="N77" s="57" t="str">
        <f t="shared" si="6"/>
        <v/>
      </c>
      <c r="O77" s="57" t="str">
        <f t="shared" si="6"/>
        <v/>
      </c>
      <c r="P77" s="57" t="str">
        <f t="shared" si="6"/>
        <v/>
      </c>
      <c r="Q77" s="57" t="str">
        <f t="shared" si="6"/>
        <v/>
      </c>
      <c r="R77" s="57" t="str">
        <f t="shared" si="6"/>
        <v/>
      </c>
      <c r="S77" s="57" t="str">
        <f t="shared" ref="S77:V86" si="7">IF(S$10="","",IF($B77=1,S$10,IF($B77&lt;=S$13*$M$4+1,S76+S$12,IF($B77&lt;=S$16*$M$4+1,S76+S$15,""))))</f>
        <v/>
      </c>
      <c r="T77" s="57" t="str">
        <f t="shared" si="7"/>
        <v/>
      </c>
      <c r="U77" s="57" t="str">
        <f t="shared" si="7"/>
        <v/>
      </c>
      <c r="V77" s="58" t="str">
        <f t="shared" si="7"/>
        <v/>
      </c>
    </row>
    <row r="78" spans="2:22" ht="20.100000000000001" customHeight="1" x14ac:dyDescent="0.2">
      <c r="B78" s="102">
        <v>62</v>
      </c>
      <c r="C78" s="57" t="str">
        <f t="shared" ref="C78:R86" si="8">IF(C$10="","",IF($B78=1,C$10,IF($B78&lt;=C$13*$M$4+1,C77+C$12,IF($B78&lt;=C$16*$M$4+1,C77+C$15,""))))</f>
        <v/>
      </c>
      <c r="D78" s="57" t="str">
        <f t="shared" si="8"/>
        <v/>
      </c>
      <c r="E78" s="57" t="str">
        <f t="shared" si="8"/>
        <v/>
      </c>
      <c r="F78" s="57" t="str">
        <f t="shared" si="8"/>
        <v/>
      </c>
      <c r="G78" s="57" t="str">
        <f t="shared" si="8"/>
        <v/>
      </c>
      <c r="H78" s="57" t="str">
        <f t="shared" si="8"/>
        <v/>
      </c>
      <c r="I78" s="57" t="str">
        <f t="shared" si="8"/>
        <v/>
      </c>
      <c r="J78" s="57" t="str">
        <f t="shared" si="8"/>
        <v/>
      </c>
      <c r="K78" s="57" t="str">
        <f t="shared" si="8"/>
        <v/>
      </c>
      <c r="L78" s="57" t="str">
        <f t="shared" si="8"/>
        <v/>
      </c>
      <c r="M78" s="57" t="str">
        <f t="shared" si="8"/>
        <v/>
      </c>
      <c r="N78" s="57" t="str">
        <f t="shared" si="8"/>
        <v/>
      </c>
      <c r="O78" s="57" t="str">
        <f t="shared" si="8"/>
        <v/>
      </c>
      <c r="P78" s="57" t="str">
        <f t="shared" si="8"/>
        <v/>
      </c>
      <c r="Q78" s="57" t="str">
        <f t="shared" si="8"/>
        <v/>
      </c>
      <c r="R78" s="57" t="str">
        <f t="shared" si="8"/>
        <v/>
      </c>
      <c r="S78" s="57" t="str">
        <f t="shared" si="7"/>
        <v/>
      </c>
      <c r="T78" s="57" t="str">
        <f t="shared" si="7"/>
        <v/>
      </c>
      <c r="U78" s="57" t="str">
        <f t="shared" si="7"/>
        <v/>
      </c>
      <c r="V78" s="58" t="str">
        <f t="shared" si="7"/>
        <v/>
      </c>
    </row>
    <row r="79" spans="2:22" ht="20.100000000000001" customHeight="1" x14ac:dyDescent="0.2">
      <c r="B79" s="102">
        <v>63</v>
      </c>
      <c r="C79" s="57" t="str">
        <f t="shared" si="8"/>
        <v/>
      </c>
      <c r="D79" s="57" t="str">
        <f t="shared" si="8"/>
        <v/>
      </c>
      <c r="E79" s="57" t="str">
        <f t="shared" si="8"/>
        <v/>
      </c>
      <c r="F79" s="57" t="str">
        <f t="shared" si="8"/>
        <v/>
      </c>
      <c r="G79" s="57" t="str">
        <f t="shared" si="8"/>
        <v/>
      </c>
      <c r="H79" s="57" t="str">
        <f t="shared" si="8"/>
        <v/>
      </c>
      <c r="I79" s="57" t="str">
        <f t="shared" si="8"/>
        <v/>
      </c>
      <c r="J79" s="57" t="str">
        <f t="shared" si="8"/>
        <v/>
      </c>
      <c r="K79" s="57" t="str">
        <f t="shared" si="8"/>
        <v/>
      </c>
      <c r="L79" s="57" t="str">
        <f t="shared" si="8"/>
        <v/>
      </c>
      <c r="M79" s="57" t="str">
        <f t="shared" si="8"/>
        <v/>
      </c>
      <c r="N79" s="57" t="str">
        <f t="shared" si="8"/>
        <v/>
      </c>
      <c r="O79" s="57" t="str">
        <f t="shared" si="8"/>
        <v/>
      </c>
      <c r="P79" s="57" t="str">
        <f t="shared" si="8"/>
        <v/>
      </c>
      <c r="Q79" s="57" t="str">
        <f t="shared" si="8"/>
        <v/>
      </c>
      <c r="R79" s="57" t="str">
        <f t="shared" si="8"/>
        <v/>
      </c>
      <c r="S79" s="57" t="str">
        <f t="shared" si="7"/>
        <v/>
      </c>
      <c r="T79" s="57" t="str">
        <f t="shared" si="7"/>
        <v/>
      </c>
      <c r="U79" s="57" t="str">
        <f t="shared" si="7"/>
        <v/>
      </c>
      <c r="V79" s="58" t="str">
        <f t="shared" si="7"/>
        <v/>
      </c>
    </row>
    <row r="80" spans="2:22" ht="20.100000000000001" customHeight="1" x14ac:dyDescent="0.2">
      <c r="B80" s="102">
        <v>64</v>
      </c>
      <c r="C80" s="57" t="str">
        <f t="shared" si="8"/>
        <v/>
      </c>
      <c r="D80" s="57" t="str">
        <f t="shared" si="8"/>
        <v/>
      </c>
      <c r="E80" s="57" t="str">
        <f t="shared" si="8"/>
        <v/>
      </c>
      <c r="F80" s="57" t="str">
        <f t="shared" si="8"/>
        <v/>
      </c>
      <c r="G80" s="57" t="str">
        <f t="shared" si="8"/>
        <v/>
      </c>
      <c r="H80" s="57" t="str">
        <f t="shared" si="8"/>
        <v/>
      </c>
      <c r="I80" s="57" t="str">
        <f t="shared" si="8"/>
        <v/>
      </c>
      <c r="J80" s="57" t="str">
        <f t="shared" si="8"/>
        <v/>
      </c>
      <c r="K80" s="57" t="str">
        <f t="shared" si="8"/>
        <v/>
      </c>
      <c r="L80" s="57" t="str">
        <f t="shared" si="8"/>
        <v/>
      </c>
      <c r="M80" s="57" t="str">
        <f t="shared" si="8"/>
        <v/>
      </c>
      <c r="N80" s="57" t="str">
        <f t="shared" si="8"/>
        <v/>
      </c>
      <c r="O80" s="57" t="str">
        <f t="shared" si="8"/>
        <v/>
      </c>
      <c r="P80" s="57" t="str">
        <f t="shared" si="8"/>
        <v/>
      </c>
      <c r="Q80" s="57" t="str">
        <f t="shared" si="8"/>
        <v/>
      </c>
      <c r="R80" s="57" t="str">
        <f t="shared" si="8"/>
        <v/>
      </c>
      <c r="S80" s="57" t="str">
        <f t="shared" si="7"/>
        <v/>
      </c>
      <c r="T80" s="57" t="str">
        <f t="shared" si="7"/>
        <v/>
      </c>
      <c r="U80" s="57" t="str">
        <f t="shared" si="7"/>
        <v/>
      </c>
      <c r="V80" s="58" t="str">
        <f t="shared" si="7"/>
        <v/>
      </c>
    </row>
    <row r="81" spans="2:22" ht="20.100000000000001" customHeight="1" x14ac:dyDescent="0.2">
      <c r="B81" s="102">
        <v>65</v>
      </c>
      <c r="C81" s="57" t="str">
        <f t="shared" si="8"/>
        <v/>
      </c>
      <c r="D81" s="57" t="str">
        <f t="shared" si="8"/>
        <v/>
      </c>
      <c r="E81" s="57" t="str">
        <f t="shared" si="8"/>
        <v/>
      </c>
      <c r="F81" s="57" t="str">
        <f t="shared" si="8"/>
        <v/>
      </c>
      <c r="G81" s="57" t="str">
        <f t="shared" si="8"/>
        <v/>
      </c>
      <c r="H81" s="57" t="str">
        <f t="shared" si="8"/>
        <v/>
      </c>
      <c r="I81" s="57" t="str">
        <f t="shared" si="8"/>
        <v/>
      </c>
      <c r="J81" s="57" t="str">
        <f t="shared" si="8"/>
        <v/>
      </c>
      <c r="K81" s="57" t="str">
        <f t="shared" si="8"/>
        <v/>
      </c>
      <c r="L81" s="57" t="str">
        <f t="shared" si="8"/>
        <v/>
      </c>
      <c r="M81" s="57" t="str">
        <f t="shared" si="8"/>
        <v/>
      </c>
      <c r="N81" s="57" t="str">
        <f t="shared" si="8"/>
        <v/>
      </c>
      <c r="O81" s="57" t="str">
        <f t="shared" si="8"/>
        <v/>
      </c>
      <c r="P81" s="57" t="str">
        <f t="shared" si="8"/>
        <v/>
      </c>
      <c r="Q81" s="57" t="str">
        <f t="shared" si="8"/>
        <v/>
      </c>
      <c r="R81" s="57" t="str">
        <f t="shared" si="8"/>
        <v/>
      </c>
      <c r="S81" s="57" t="str">
        <f t="shared" si="7"/>
        <v/>
      </c>
      <c r="T81" s="57" t="str">
        <f t="shared" si="7"/>
        <v/>
      </c>
      <c r="U81" s="57" t="str">
        <f t="shared" si="7"/>
        <v/>
      </c>
      <c r="V81" s="58" t="str">
        <f t="shared" si="7"/>
        <v/>
      </c>
    </row>
    <row r="82" spans="2:22" ht="20.100000000000001" customHeight="1" x14ac:dyDescent="0.2">
      <c r="B82" s="102">
        <v>66</v>
      </c>
      <c r="C82" s="57" t="str">
        <f t="shared" si="8"/>
        <v/>
      </c>
      <c r="D82" s="57" t="str">
        <f t="shared" si="8"/>
        <v/>
      </c>
      <c r="E82" s="57" t="str">
        <f t="shared" si="8"/>
        <v/>
      </c>
      <c r="F82" s="57" t="str">
        <f t="shared" si="8"/>
        <v/>
      </c>
      <c r="G82" s="57" t="str">
        <f t="shared" si="8"/>
        <v/>
      </c>
      <c r="H82" s="57" t="str">
        <f t="shared" si="8"/>
        <v/>
      </c>
      <c r="I82" s="57" t="str">
        <f t="shared" si="8"/>
        <v/>
      </c>
      <c r="J82" s="57" t="str">
        <f t="shared" si="8"/>
        <v/>
      </c>
      <c r="K82" s="57" t="str">
        <f t="shared" si="8"/>
        <v/>
      </c>
      <c r="L82" s="57" t="str">
        <f t="shared" si="8"/>
        <v/>
      </c>
      <c r="M82" s="57" t="str">
        <f t="shared" si="8"/>
        <v/>
      </c>
      <c r="N82" s="57" t="str">
        <f t="shared" si="8"/>
        <v/>
      </c>
      <c r="O82" s="57" t="str">
        <f t="shared" si="8"/>
        <v/>
      </c>
      <c r="P82" s="57" t="str">
        <f t="shared" si="8"/>
        <v/>
      </c>
      <c r="Q82" s="57" t="str">
        <f t="shared" si="8"/>
        <v/>
      </c>
      <c r="R82" s="57" t="str">
        <f t="shared" si="8"/>
        <v/>
      </c>
      <c r="S82" s="57" t="str">
        <f t="shared" si="7"/>
        <v/>
      </c>
      <c r="T82" s="57" t="str">
        <f t="shared" si="7"/>
        <v/>
      </c>
      <c r="U82" s="57" t="str">
        <f t="shared" si="7"/>
        <v/>
      </c>
      <c r="V82" s="58" t="str">
        <f t="shared" si="7"/>
        <v/>
      </c>
    </row>
    <row r="83" spans="2:22" ht="20.100000000000001" customHeight="1" x14ac:dyDescent="0.2">
      <c r="B83" s="102">
        <v>67</v>
      </c>
      <c r="C83" s="57" t="str">
        <f t="shared" si="8"/>
        <v/>
      </c>
      <c r="D83" s="57" t="str">
        <f t="shared" si="8"/>
        <v/>
      </c>
      <c r="E83" s="57" t="str">
        <f t="shared" si="8"/>
        <v/>
      </c>
      <c r="F83" s="57" t="str">
        <f t="shared" si="8"/>
        <v/>
      </c>
      <c r="G83" s="57" t="str">
        <f t="shared" si="8"/>
        <v/>
      </c>
      <c r="H83" s="57" t="str">
        <f t="shared" si="8"/>
        <v/>
      </c>
      <c r="I83" s="57" t="str">
        <f t="shared" si="8"/>
        <v/>
      </c>
      <c r="J83" s="57" t="str">
        <f t="shared" si="8"/>
        <v/>
      </c>
      <c r="K83" s="57" t="str">
        <f t="shared" si="8"/>
        <v/>
      </c>
      <c r="L83" s="57" t="str">
        <f t="shared" si="8"/>
        <v/>
      </c>
      <c r="M83" s="57" t="str">
        <f t="shared" si="8"/>
        <v/>
      </c>
      <c r="N83" s="57" t="str">
        <f t="shared" si="8"/>
        <v/>
      </c>
      <c r="O83" s="57" t="str">
        <f t="shared" si="8"/>
        <v/>
      </c>
      <c r="P83" s="57" t="str">
        <f t="shared" si="8"/>
        <v/>
      </c>
      <c r="Q83" s="57" t="str">
        <f t="shared" si="8"/>
        <v/>
      </c>
      <c r="R83" s="57" t="str">
        <f t="shared" si="8"/>
        <v/>
      </c>
      <c r="S83" s="57" t="str">
        <f t="shared" si="7"/>
        <v/>
      </c>
      <c r="T83" s="57" t="str">
        <f t="shared" si="7"/>
        <v/>
      </c>
      <c r="U83" s="57" t="str">
        <f t="shared" si="7"/>
        <v/>
      </c>
      <c r="V83" s="58" t="str">
        <f t="shared" si="7"/>
        <v/>
      </c>
    </row>
    <row r="84" spans="2:22" ht="20.100000000000001" customHeight="1" x14ac:dyDescent="0.2">
      <c r="B84" s="102">
        <v>68</v>
      </c>
      <c r="C84" s="57" t="str">
        <f t="shared" si="8"/>
        <v/>
      </c>
      <c r="D84" s="57" t="str">
        <f t="shared" si="8"/>
        <v/>
      </c>
      <c r="E84" s="57" t="str">
        <f t="shared" si="8"/>
        <v/>
      </c>
      <c r="F84" s="57" t="str">
        <f t="shared" si="8"/>
        <v/>
      </c>
      <c r="G84" s="57" t="str">
        <f t="shared" si="8"/>
        <v/>
      </c>
      <c r="H84" s="57" t="str">
        <f t="shared" si="8"/>
        <v/>
      </c>
      <c r="I84" s="57" t="str">
        <f t="shared" si="8"/>
        <v/>
      </c>
      <c r="J84" s="57" t="str">
        <f t="shared" si="8"/>
        <v/>
      </c>
      <c r="K84" s="57" t="str">
        <f t="shared" si="8"/>
        <v/>
      </c>
      <c r="L84" s="57" t="str">
        <f t="shared" si="8"/>
        <v/>
      </c>
      <c r="M84" s="57" t="str">
        <f t="shared" si="8"/>
        <v/>
      </c>
      <c r="N84" s="57" t="str">
        <f t="shared" si="8"/>
        <v/>
      </c>
      <c r="O84" s="57" t="str">
        <f t="shared" si="8"/>
        <v/>
      </c>
      <c r="P84" s="57" t="str">
        <f t="shared" si="8"/>
        <v/>
      </c>
      <c r="Q84" s="57" t="str">
        <f t="shared" si="8"/>
        <v/>
      </c>
      <c r="R84" s="57" t="str">
        <f t="shared" si="8"/>
        <v/>
      </c>
      <c r="S84" s="57" t="str">
        <f t="shared" si="7"/>
        <v/>
      </c>
      <c r="T84" s="57" t="str">
        <f t="shared" si="7"/>
        <v/>
      </c>
      <c r="U84" s="57" t="str">
        <f t="shared" si="7"/>
        <v/>
      </c>
      <c r="V84" s="58" t="str">
        <f t="shared" si="7"/>
        <v/>
      </c>
    </row>
    <row r="85" spans="2:22" ht="20.100000000000001" customHeight="1" x14ac:dyDescent="0.2">
      <c r="B85" s="102">
        <v>69</v>
      </c>
      <c r="C85" s="57" t="str">
        <f t="shared" si="8"/>
        <v/>
      </c>
      <c r="D85" s="57" t="str">
        <f t="shared" si="8"/>
        <v/>
      </c>
      <c r="E85" s="57" t="str">
        <f t="shared" si="8"/>
        <v/>
      </c>
      <c r="F85" s="57" t="str">
        <f t="shared" si="8"/>
        <v/>
      </c>
      <c r="G85" s="57" t="str">
        <f t="shared" si="8"/>
        <v/>
      </c>
      <c r="H85" s="57" t="str">
        <f t="shared" si="8"/>
        <v/>
      </c>
      <c r="I85" s="57" t="str">
        <f t="shared" si="8"/>
        <v/>
      </c>
      <c r="J85" s="57" t="str">
        <f t="shared" si="8"/>
        <v/>
      </c>
      <c r="K85" s="57" t="str">
        <f t="shared" si="8"/>
        <v/>
      </c>
      <c r="L85" s="57" t="str">
        <f t="shared" si="8"/>
        <v/>
      </c>
      <c r="M85" s="57" t="str">
        <f t="shared" si="8"/>
        <v/>
      </c>
      <c r="N85" s="57" t="str">
        <f t="shared" si="8"/>
        <v/>
      </c>
      <c r="O85" s="57" t="str">
        <f t="shared" si="8"/>
        <v/>
      </c>
      <c r="P85" s="57" t="str">
        <f t="shared" si="8"/>
        <v/>
      </c>
      <c r="Q85" s="57" t="str">
        <f t="shared" si="8"/>
        <v/>
      </c>
      <c r="R85" s="57" t="str">
        <f t="shared" si="8"/>
        <v/>
      </c>
      <c r="S85" s="57" t="str">
        <f t="shared" si="7"/>
        <v/>
      </c>
      <c r="T85" s="57" t="str">
        <f t="shared" si="7"/>
        <v/>
      </c>
      <c r="U85" s="57" t="str">
        <f t="shared" si="7"/>
        <v/>
      </c>
      <c r="V85" s="58" t="str">
        <f t="shared" si="7"/>
        <v/>
      </c>
    </row>
    <row r="86" spans="2:22" ht="20.100000000000001" customHeight="1" thickBot="1" x14ac:dyDescent="0.25">
      <c r="B86" s="103">
        <v>70</v>
      </c>
      <c r="C86" s="59" t="str">
        <f t="shared" si="8"/>
        <v/>
      </c>
      <c r="D86" s="59" t="str">
        <f t="shared" si="8"/>
        <v/>
      </c>
      <c r="E86" s="59" t="str">
        <f t="shared" si="8"/>
        <v/>
      </c>
      <c r="F86" s="59" t="str">
        <f t="shared" si="8"/>
        <v/>
      </c>
      <c r="G86" s="59" t="str">
        <f t="shared" si="8"/>
        <v/>
      </c>
      <c r="H86" s="59" t="str">
        <f t="shared" si="8"/>
        <v/>
      </c>
      <c r="I86" s="59" t="str">
        <f t="shared" si="8"/>
        <v/>
      </c>
      <c r="J86" s="59" t="str">
        <f t="shared" si="8"/>
        <v/>
      </c>
      <c r="K86" s="59" t="str">
        <f t="shared" si="8"/>
        <v/>
      </c>
      <c r="L86" s="59" t="str">
        <f t="shared" si="8"/>
        <v/>
      </c>
      <c r="M86" s="59" t="str">
        <f t="shared" si="8"/>
        <v/>
      </c>
      <c r="N86" s="59" t="str">
        <f t="shared" si="8"/>
        <v/>
      </c>
      <c r="O86" s="59" t="str">
        <f t="shared" si="8"/>
        <v/>
      </c>
      <c r="P86" s="59" t="str">
        <f t="shared" si="8"/>
        <v/>
      </c>
      <c r="Q86" s="59" t="str">
        <f t="shared" si="8"/>
        <v/>
      </c>
      <c r="R86" s="59" t="str">
        <f t="shared" si="8"/>
        <v/>
      </c>
      <c r="S86" s="59" t="str">
        <f t="shared" si="7"/>
        <v/>
      </c>
      <c r="T86" s="59" t="str">
        <f t="shared" si="7"/>
        <v/>
      </c>
      <c r="U86" s="59" t="str">
        <f t="shared" si="7"/>
        <v/>
      </c>
      <c r="V86" s="60" t="str">
        <f t="shared" si="7"/>
        <v/>
      </c>
    </row>
    <row r="88" spans="2:22" x14ac:dyDescent="0.2">
      <c r="C88" s="130" t="s">
        <v>100</v>
      </c>
    </row>
  </sheetData>
  <sheetProtection algorithmName="SHA-512" hashValue="EVZYBWuOKLHaoYj3FRlAgTVcw9XGrGBtRZx3gBurZ479Ec4O/38DxD8Vms4AEH918XYA0l+PgrGjDw40wvzbbA==" saltValue="XUrx8Hyk6Znt+BxfdJBJBQ==" spinCount="100000" sheet="1" objects="1" scenarios="1"/>
  <mergeCells count="6">
    <mergeCell ref="R6:V6"/>
    <mergeCell ref="B4:F4"/>
    <mergeCell ref="G4:H4"/>
    <mergeCell ref="C6:G6"/>
    <mergeCell ref="H6:L6"/>
    <mergeCell ref="M6:Q6"/>
  </mergeCells>
  <phoneticPr fontId="3"/>
  <printOptions horizontalCentered="1"/>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J38"/>
  <sheetViews>
    <sheetView showGridLines="0" zoomScaleNormal="100" workbookViewId="0">
      <selection activeCell="G22" sqref="G22"/>
    </sheetView>
  </sheetViews>
  <sheetFormatPr defaultColWidth="9" defaultRowHeight="13.2" x14ac:dyDescent="0.2"/>
  <cols>
    <col min="1" max="1" width="3.77734375" style="2" customWidth="1"/>
    <col min="2" max="2" width="2.88671875" style="2" customWidth="1"/>
    <col min="3" max="9" width="9.33203125" style="2" customWidth="1"/>
    <col min="10" max="10" width="17.21875" style="2" customWidth="1"/>
    <col min="11" max="11" width="5.88671875" style="2" customWidth="1"/>
    <col min="12" max="16384" width="9" style="2"/>
  </cols>
  <sheetData>
    <row r="3" spans="2:10" ht="13.8" thickBot="1" x14ac:dyDescent="0.25"/>
    <row r="4" spans="2:10" x14ac:dyDescent="0.2">
      <c r="B4" s="266"/>
      <c r="C4" s="267"/>
      <c r="D4" s="267"/>
      <c r="E4" s="267"/>
      <c r="F4" s="267"/>
      <c r="G4" s="267"/>
      <c r="H4" s="267"/>
      <c r="I4" s="267"/>
      <c r="J4" s="268"/>
    </row>
    <row r="5" spans="2:10" ht="14.4" x14ac:dyDescent="0.2">
      <c r="B5" s="269"/>
      <c r="C5" s="264" t="s">
        <v>1</v>
      </c>
      <c r="D5" s="270"/>
      <c r="E5" s="270"/>
      <c r="F5" s="270"/>
      <c r="G5" s="270"/>
      <c r="H5" s="270"/>
      <c r="I5" s="270"/>
      <c r="J5" s="271"/>
    </row>
    <row r="6" spans="2:10" x14ac:dyDescent="0.2">
      <c r="B6" s="269"/>
      <c r="C6" s="270"/>
      <c r="D6" s="270"/>
      <c r="E6" s="270"/>
      <c r="F6" s="270"/>
      <c r="G6" s="270"/>
      <c r="H6" s="270"/>
      <c r="I6" s="270"/>
      <c r="J6" s="271"/>
    </row>
    <row r="7" spans="2:10" x14ac:dyDescent="0.2">
      <c r="B7" s="269"/>
      <c r="C7" s="265" t="s">
        <v>2</v>
      </c>
      <c r="D7" s="270"/>
      <c r="E7" s="270"/>
      <c r="F7" s="270"/>
      <c r="G7" s="270"/>
      <c r="H7" s="270"/>
      <c r="I7" s="270"/>
      <c r="J7" s="271"/>
    </row>
    <row r="8" spans="2:10" x14ac:dyDescent="0.2">
      <c r="B8" s="269"/>
      <c r="C8" s="270" t="s">
        <v>3</v>
      </c>
      <c r="D8" s="270"/>
      <c r="E8" s="270"/>
      <c r="F8" s="270"/>
      <c r="G8" s="270"/>
      <c r="H8" s="270"/>
      <c r="I8" s="270"/>
      <c r="J8" s="271"/>
    </row>
    <row r="9" spans="2:10" x14ac:dyDescent="0.2">
      <c r="B9" s="269"/>
      <c r="C9" s="270" t="s">
        <v>4</v>
      </c>
      <c r="D9" s="270"/>
      <c r="E9" s="270"/>
      <c r="F9" s="270"/>
      <c r="G9" s="270"/>
      <c r="H9" s="270"/>
      <c r="I9" s="270"/>
      <c r="J9" s="271"/>
    </row>
    <row r="10" spans="2:10" x14ac:dyDescent="0.2">
      <c r="B10" s="269"/>
      <c r="C10" s="270" t="s">
        <v>17</v>
      </c>
      <c r="D10" s="270"/>
      <c r="E10" s="270"/>
      <c r="F10" s="270"/>
      <c r="G10" s="270"/>
      <c r="H10" s="270"/>
      <c r="I10" s="270"/>
      <c r="J10" s="271"/>
    </row>
    <row r="11" spans="2:10" x14ac:dyDescent="0.2">
      <c r="B11" s="269"/>
      <c r="C11" s="270"/>
      <c r="D11" s="270"/>
      <c r="E11" s="270"/>
      <c r="F11" s="270"/>
      <c r="G11" s="270"/>
      <c r="H11" s="270"/>
      <c r="I11" s="270"/>
      <c r="J11" s="271"/>
    </row>
    <row r="12" spans="2:10" x14ac:dyDescent="0.2">
      <c r="B12" s="269"/>
      <c r="C12" s="265" t="s">
        <v>5</v>
      </c>
      <c r="D12" s="270"/>
      <c r="E12" s="270"/>
      <c r="F12" s="270"/>
      <c r="G12" s="270"/>
      <c r="H12" s="270"/>
      <c r="I12" s="270"/>
      <c r="J12" s="271"/>
    </row>
    <row r="13" spans="2:10" x14ac:dyDescent="0.2">
      <c r="B13" s="269"/>
      <c r="C13" s="270" t="s">
        <v>6</v>
      </c>
      <c r="D13" s="270"/>
      <c r="E13" s="270"/>
      <c r="F13" s="270"/>
      <c r="G13" s="270"/>
      <c r="H13" s="270"/>
      <c r="I13" s="270"/>
      <c r="J13" s="271"/>
    </row>
    <row r="14" spans="2:10" x14ac:dyDescent="0.2">
      <c r="B14" s="269"/>
      <c r="C14" s="270" t="s">
        <v>7</v>
      </c>
      <c r="D14" s="270"/>
      <c r="E14" s="270"/>
      <c r="F14" s="270"/>
      <c r="G14" s="270"/>
      <c r="H14" s="270"/>
      <c r="I14" s="270"/>
      <c r="J14" s="271"/>
    </row>
    <row r="15" spans="2:10" x14ac:dyDescent="0.2">
      <c r="B15" s="269"/>
      <c r="C15" s="270"/>
      <c r="D15" s="270"/>
      <c r="E15" s="270"/>
      <c r="F15" s="270"/>
      <c r="G15" s="270"/>
      <c r="H15" s="270"/>
      <c r="I15" s="270"/>
      <c r="J15" s="271"/>
    </row>
    <row r="16" spans="2:10" x14ac:dyDescent="0.2">
      <c r="B16" s="269"/>
      <c r="C16" s="265" t="s">
        <v>8</v>
      </c>
      <c r="D16" s="270"/>
      <c r="E16" s="270"/>
      <c r="F16" s="270"/>
      <c r="G16" s="270"/>
      <c r="H16" s="270"/>
      <c r="I16" s="270"/>
      <c r="J16" s="271"/>
    </row>
    <row r="17" spans="2:10" x14ac:dyDescent="0.2">
      <c r="B17" s="269"/>
      <c r="C17" s="270" t="s">
        <v>9</v>
      </c>
      <c r="D17" s="270"/>
      <c r="E17" s="270"/>
      <c r="F17" s="270"/>
      <c r="G17" s="270"/>
      <c r="H17" s="270"/>
      <c r="I17" s="270"/>
      <c r="J17" s="271"/>
    </row>
    <row r="18" spans="2:10" x14ac:dyDescent="0.2">
      <c r="B18" s="269"/>
      <c r="C18" s="270" t="s">
        <v>12</v>
      </c>
      <c r="D18" s="270"/>
      <c r="E18" s="270"/>
      <c r="F18" s="270"/>
      <c r="G18" s="270"/>
      <c r="H18" s="270"/>
      <c r="I18" s="270"/>
      <c r="J18" s="271"/>
    </row>
    <row r="19" spans="2:10" x14ac:dyDescent="0.2">
      <c r="B19" s="269"/>
      <c r="C19" s="270"/>
      <c r="D19" s="270"/>
      <c r="E19" s="270"/>
      <c r="F19" s="270"/>
      <c r="G19" s="270"/>
      <c r="H19" s="270"/>
      <c r="I19" s="270"/>
      <c r="J19" s="271"/>
    </row>
    <row r="20" spans="2:10" x14ac:dyDescent="0.2">
      <c r="B20" s="269"/>
      <c r="C20" s="270"/>
      <c r="D20" s="270" t="s">
        <v>10</v>
      </c>
      <c r="E20" s="270"/>
      <c r="F20" s="270"/>
      <c r="G20" s="270"/>
      <c r="H20" s="270"/>
      <c r="I20" s="270"/>
      <c r="J20" s="271"/>
    </row>
    <row r="21" spans="2:10" x14ac:dyDescent="0.2">
      <c r="B21" s="269"/>
      <c r="C21" s="270"/>
      <c r="D21" s="270" t="s">
        <v>11</v>
      </c>
      <c r="E21" s="270"/>
      <c r="F21" s="270"/>
      <c r="G21" s="301">
        <v>45829</v>
      </c>
      <c r="H21" s="301"/>
      <c r="I21" s="270"/>
      <c r="J21" s="271"/>
    </row>
    <row r="22" spans="2:10" ht="13.8" thickBot="1" x14ac:dyDescent="0.25">
      <c r="B22" s="272"/>
      <c r="C22" s="273"/>
      <c r="D22" s="273"/>
      <c r="E22" s="273"/>
      <c r="F22" s="273"/>
      <c r="G22" s="273"/>
      <c r="H22" s="273"/>
      <c r="I22" s="273"/>
      <c r="J22" s="274"/>
    </row>
    <row r="23" spans="2:10" x14ac:dyDescent="0.2">
      <c r="C23" s="1"/>
      <c r="D23" s="1"/>
      <c r="E23" s="1"/>
      <c r="F23" s="1"/>
      <c r="G23" s="4"/>
      <c r="H23" s="1"/>
      <c r="I23" s="1"/>
    </row>
    <row r="24" spans="2:10" x14ac:dyDescent="0.2">
      <c r="C24" s="1"/>
      <c r="D24" s="1"/>
      <c r="E24" s="1"/>
      <c r="F24" s="1"/>
      <c r="G24" s="1"/>
      <c r="H24" s="1"/>
      <c r="I24" s="1"/>
    </row>
    <row r="25" spans="2:10" x14ac:dyDescent="0.2">
      <c r="C25" s="1"/>
      <c r="D25" s="4"/>
      <c r="E25" s="1"/>
      <c r="F25" s="1"/>
      <c r="G25" s="1"/>
      <c r="H25" s="1"/>
    </row>
    <row r="26" spans="2:10" x14ac:dyDescent="0.2">
      <c r="C26" s="1"/>
      <c r="D26" s="1"/>
      <c r="E26" s="1"/>
      <c r="F26" s="1"/>
      <c r="G26" s="1"/>
      <c r="H26" s="1"/>
    </row>
    <row r="27" spans="2:10" x14ac:dyDescent="0.2">
      <c r="C27" s="1"/>
      <c r="D27" s="1"/>
      <c r="E27" s="1"/>
      <c r="F27" s="1"/>
      <c r="G27" s="1"/>
      <c r="H27" s="1"/>
    </row>
    <row r="38" spans="3:3" x14ac:dyDescent="0.2">
      <c r="C38" s="5"/>
    </row>
  </sheetData>
  <sheetProtection sheet="1" objects="1" scenarios="1"/>
  <mergeCells count="1">
    <mergeCell ref="G21:H21"/>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432C-0347-4FEE-804D-0948A6FFE308}">
  <sheetPr>
    <tabColor rgb="FF0000CC"/>
    <pageSetUpPr autoPageBreaks="0"/>
  </sheetPr>
  <dimension ref="B2:F33"/>
  <sheetViews>
    <sheetView showGridLines="0" zoomScaleNormal="100" workbookViewId="0"/>
  </sheetViews>
  <sheetFormatPr defaultColWidth="9" defaultRowHeight="13.2" x14ac:dyDescent="0.2"/>
  <cols>
    <col min="1" max="1" width="2.33203125" style="1" customWidth="1"/>
    <col min="2" max="2" width="13.33203125" style="1" customWidth="1"/>
    <col min="3" max="3" width="14.77734375" style="1" customWidth="1"/>
    <col min="4" max="4" width="25.44140625" style="1" customWidth="1"/>
    <col min="5" max="5" width="45.77734375" style="1" customWidth="1"/>
    <col min="6" max="6" width="30" style="1" customWidth="1"/>
    <col min="7" max="7" width="1.88671875" style="1" customWidth="1"/>
    <col min="8" max="16384" width="9" style="1"/>
  </cols>
  <sheetData>
    <row r="2" spans="2:6" x14ac:dyDescent="0.2">
      <c r="D2" s="24"/>
    </row>
    <row r="3" spans="2:6" ht="23.25" customHeight="1" x14ac:dyDescent="0.2">
      <c r="B3" s="153" t="s">
        <v>21</v>
      </c>
      <c r="D3" s="42"/>
    </row>
    <row r="4" spans="2:6" ht="16.5" customHeight="1" x14ac:dyDescent="0.2">
      <c r="B4" s="25"/>
      <c r="F4" s="9"/>
    </row>
    <row r="5" spans="2:6" ht="24.9" customHeight="1" x14ac:dyDescent="0.2">
      <c r="B5" s="154" t="s">
        <v>248</v>
      </c>
      <c r="F5" s="8"/>
    </row>
    <row r="6" spans="2:6" ht="26.25" customHeight="1" thickBot="1" x14ac:dyDescent="0.25">
      <c r="B6" s="50" t="s">
        <v>59</v>
      </c>
      <c r="C6" s="51" t="s">
        <v>88</v>
      </c>
      <c r="D6" s="50" t="s">
        <v>83</v>
      </c>
      <c r="E6" s="50" t="s">
        <v>84</v>
      </c>
      <c r="F6" s="50" t="s">
        <v>53</v>
      </c>
    </row>
    <row r="7" spans="2:6" ht="23.1" customHeight="1" x14ac:dyDescent="0.2">
      <c r="B7" s="302" t="s">
        <v>60</v>
      </c>
      <c r="C7" s="303" t="s">
        <v>61</v>
      </c>
      <c r="D7" s="304" t="s">
        <v>54</v>
      </c>
      <c r="E7" s="305" t="s">
        <v>87</v>
      </c>
      <c r="F7" s="306" t="s">
        <v>85</v>
      </c>
    </row>
    <row r="8" spans="2:6" ht="23.1" customHeight="1" x14ac:dyDescent="0.2">
      <c r="B8" s="307"/>
      <c r="C8" s="308" t="s">
        <v>62</v>
      </c>
      <c r="D8" s="309" t="s">
        <v>55</v>
      </c>
      <c r="E8" s="310"/>
      <c r="F8" s="311"/>
    </row>
    <row r="9" spans="2:6" ht="23.1" customHeight="1" x14ac:dyDescent="0.2">
      <c r="B9" s="307"/>
      <c r="C9" s="308" t="s">
        <v>63</v>
      </c>
      <c r="D9" s="309" t="s">
        <v>56</v>
      </c>
      <c r="E9" s="310"/>
      <c r="F9" s="312"/>
    </row>
    <row r="10" spans="2:6" ht="23.1" customHeight="1" x14ac:dyDescent="0.2">
      <c r="B10" s="307"/>
      <c r="C10" s="308" t="s">
        <v>64</v>
      </c>
      <c r="D10" s="309" t="s">
        <v>57</v>
      </c>
      <c r="E10" s="310"/>
      <c r="F10" s="313" t="s">
        <v>86</v>
      </c>
    </row>
    <row r="11" spans="2:6" ht="23.1" customHeight="1" thickBot="1" x14ac:dyDescent="0.25">
      <c r="B11" s="314"/>
      <c r="C11" s="315" t="s">
        <v>65</v>
      </c>
      <c r="D11" s="316" t="s">
        <v>58</v>
      </c>
      <c r="E11" s="317"/>
      <c r="F11" s="318"/>
    </row>
    <row r="12" spans="2:6" ht="23.1" customHeight="1" x14ac:dyDescent="0.2">
      <c r="B12" s="302" t="s">
        <v>66</v>
      </c>
      <c r="C12" s="303" t="s">
        <v>68</v>
      </c>
      <c r="D12" s="304" t="s">
        <v>54</v>
      </c>
      <c r="E12" s="305" t="s">
        <v>87</v>
      </c>
      <c r="F12" s="306" t="s">
        <v>85</v>
      </c>
    </row>
    <row r="13" spans="2:6" ht="23.1" customHeight="1" x14ac:dyDescent="0.2">
      <c r="B13" s="307"/>
      <c r="C13" s="308" t="s">
        <v>71</v>
      </c>
      <c r="D13" s="309" t="s">
        <v>55</v>
      </c>
      <c r="E13" s="310"/>
      <c r="F13" s="311"/>
    </row>
    <row r="14" spans="2:6" ht="23.1" customHeight="1" x14ac:dyDescent="0.2">
      <c r="B14" s="307"/>
      <c r="C14" s="308" t="s">
        <v>72</v>
      </c>
      <c r="D14" s="309" t="s">
        <v>56</v>
      </c>
      <c r="E14" s="310"/>
      <c r="F14" s="312"/>
    </row>
    <row r="15" spans="2:6" ht="23.1" customHeight="1" x14ac:dyDescent="0.2">
      <c r="B15" s="307"/>
      <c r="C15" s="308" t="s">
        <v>73</v>
      </c>
      <c r="D15" s="309" t="s">
        <v>57</v>
      </c>
      <c r="E15" s="310"/>
      <c r="F15" s="313" t="s">
        <v>86</v>
      </c>
    </row>
    <row r="16" spans="2:6" ht="23.1" customHeight="1" thickBot="1" x14ac:dyDescent="0.25">
      <c r="B16" s="314"/>
      <c r="C16" s="315" t="s">
        <v>74</v>
      </c>
      <c r="D16" s="316" t="s">
        <v>58</v>
      </c>
      <c r="E16" s="317"/>
      <c r="F16" s="318"/>
    </row>
    <row r="17" spans="2:6" ht="23.1" customHeight="1" x14ac:dyDescent="0.2">
      <c r="B17" s="165" t="s">
        <v>67</v>
      </c>
      <c r="C17" s="158" t="s">
        <v>69</v>
      </c>
      <c r="D17" s="159" t="s">
        <v>54</v>
      </c>
      <c r="E17" s="277" t="s">
        <v>87</v>
      </c>
      <c r="F17" s="280" t="s">
        <v>85</v>
      </c>
    </row>
    <row r="18" spans="2:6" ht="23.1" customHeight="1" x14ac:dyDescent="0.2">
      <c r="B18" s="166"/>
      <c r="C18" s="160" t="s">
        <v>75</v>
      </c>
      <c r="D18" s="161" t="s">
        <v>55</v>
      </c>
      <c r="E18" s="278"/>
      <c r="F18" s="281"/>
    </row>
    <row r="19" spans="2:6" ht="23.1" customHeight="1" x14ac:dyDescent="0.2">
      <c r="B19" s="166"/>
      <c r="C19" s="160" t="s">
        <v>76</v>
      </c>
      <c r="D19" s="161" t="s">
        <v>56</v>
      </c>
      <c r="E19" s="278"/>
      <c r="F19" s="282"/>
    </row>
    <row r="20" spans="2:6" ht="23.1" customHeight="1" x14ac:dyDescent="0.2">
      <c r="B20" s="166"/>
      <c r="C20" s="160" t="s">
        <v>77</v>
      </c>
      <c r="D20" s="161" t="s">
        <v>57</v>
      </c>
      <c r="E20" s="278"/>
      <c r="F20" s="283" t="s">
        <v>86</v>
      </c>
    </row>
    <row r="21" spans="2:6" ht="23.1" customHeight="1" thickBot="1" x14ac:dyDescent="0.25">
      <c r="B21" s="167"/>
      <c r="C21" s="162" t="s">
        <v>78</v>
      </c>
      <c r="D21" s="163" t="s">
        <v>58</v>
      </c>
      <c r="E21" s="279"/>
      <c r="F21" s="284"/>
    </row>
    <row r="22" spans="2:6" ht="23.1" customHeight="1" x14ac:dyDescent="0.2">
      <c r="B22" s="165"/>
      <c r="C22" s="158" t="s">
        <v>70</v>
      </c>
      <c r="D22" s="159" t="s">
        <v>54</v>
      </c>
      <c r="E22" s="277" t="s">
        <v>87</v>
      </c>
      <c r="F22" s="280" t="s">
        <v>85</v>
      </c>
    </row>
    <row r="23" spans="2:6" ht="23.1" customHeight="1" x14ac:dyDescent="0.2">
      <c r="B23" s="166"/>
      <c r="C23" s="160" t="s">
        <v>79</v>
      </c>
      <c r="D23" s="161" t="s">
        <v>55</v>
      </c>
      <c r="E23" s="278"/>
      <c r="F23" s="281"/>
    </row>
    <row r="24" spans="2:6" ht="23.1" customHeight="1" x14ac:dyDescent="0.2">
      <c r="B24" s="166"/>
      <c r="C24" s="160" t="s">
        <v>80</v>
      </c>
      <c r="D24" s="161" t="s">
        <v>56</v>
      </c>
      <c r="E24" s="278"/>
      <c r="F24" s="282"/>
    </row>
    <row r="25" spans="2:6" ht="23.1" customHeight="1" x14ac:dyDescent="0.2">
      <c r="B25" s="166"/>
      <c r="C25" s="160" t="s">
        <v>81</v>
      </c>
      <c r="D25" s="161" t="s">
        <v>57</v>
      </c>
      <c r="E25" s="278"/>
      <c r="F25" s="283" t="s">
        <v>86</v>
      </c>
    </row>
    <row r="26" spans="2:6" ht="23.1" customHeight="1" thickBot="1" x14ac:dyDescent="0.25">
      <c r="B26" s="167"/>
      <c r="C26" s="162" t="s">
        <v>82</v>
      </c>
      <c r="D26" s="163" t="s">
        <v>58</v>
      </c>
      <c r="E26" s="279"/>
      <c r="F26" s="284"/>
    </row>
    <row r="27" spans="2:6" ht="7.5" customHeight="1" x14ac:dyDescent="0.2">
      <c r="F27" s="8"/>
    </row>
    <row r="28" spans="2:6" x14ac:dyDescent="0.2">
      <c r="F28" s="8"/>
    </row>
    <row r="29" spans="2:6" x14ac:dyDescent="0.2">
      <c r="F29" s="8"/>
    </row>
    <row r="30" spans="2:6" x14ac:dyDescent="0.2">
      <c r="F30" s="8"/>
    </row>
    <row r="31" spans="2:6" x14ac:dyDescent="0.2">
      <c r="F31" s="8"/>
    </row>
    <row r="32" spans="2:6" x14ac:dyDescent="0.2">
      <c r="F32" s="8"/>
    </row>
    <row r="33" spans="6:6" x14ac:dyDescent="0.2">
      <c r="F33" s="8"/>
    </row>
  </sheetData>
  <sheetProtection algorithmName="SHA-512" hashValue="Yu4WicO8Dtu4kxEVZ7xDR+3r0z9ChEEk7OJV9URLzHQ108s4c7B9IuXXi5gnAn33AyWTb290RNm/5HmUQEJz3A==" saltValue="B5wy6zOwisOHumtC3uTRzA==" spinCount="100000" sheet="1" objects="1" scenarios="1"/>
  <mergeCells count="12">
    <mergeCell ref="F7:F9"/>
    <mergeCell ref="F10:F11"/>
    <mergeCell ref="E7:E11"/>
    <mergeCell ref="E12:E16"/>
    <mergeCell ref="F12:F14"/>
    <mergeCell ref="F15:F16"/>
    <mergeCell ref="E17:E21"/>
    <mergeCell ref="F17:F19"/>
    <mergeCell ref="F20:F21"/>
    <mergeCell ref="E22:E26"/>
    <mergeCell ref="F22:F24"/>
    <mergeCell ref="F25:F26"/>
  </mergeCells>
  <phoneticPr fontId="3"/>
  <printOptions horizontalCentered="1"/>
  <pageMargins left="0.59055118110236227" right="0.59055118110236227" top="0.59055118110236227" bottom="0.51181102362204722" header="0.51181102362204722" footer="0.39370078740157483"/>
  <pageSetup paperSize="9" scale="99" orientation="landscape" horizontalDpi="4294967293"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8D28-5742-4B6A-AF40-EE79E0FFCCA7}">
  <sheetPr>
    <tabColor rgb="FF0000CC"/>
    <pageSetUpPr autoPageBreaks="0"/>
  </sheetPr>
  <dimension ref="B1:Q60"/>
  <sheetViews>
    <sheetView showGridLines="0" zoomScaleNormal="100" workbookViewId="0">
      <selection activeCell="B1" sqref="B1"/>
    </sheetView>
  </sheetViews>
  <sheetFormatPr defaultColWidth="9" defaultRowHeight="13.2" x14ac:dyDescent="0.2"/>
  <cols>
    <col min="1" max="1" width="2.33203125" style="170" customWidth="1"/>
    <col min="2" max="2" width="4.88671875" style="170" customWidth="1"/>
    <col min="3" max="3" width="20.6640625" style="170" customWidth="1"/>
    <col min="4" max="4" width="15.6640625" style="170" customWidth="1"/>
    <col min="5" max="5" width="22" style="170" customWidth="1"/>
    <col min="6" max="9" width="15.6640625" style="170" customWidth="1"/>
    <col min="10" max="10" width="15.33203125" style="170" customWidth="1"/>
    <col min="11" max="12" width="10.6640625" style="170" customWidth="1"/>
    <col min="13" max="13" width="11.6640625" style="170" customWidth="1"/>
    <col min="14" max="14" width="13" style="170" customWidth="1"/>
    <col min="15" max="15" width="14.77734375" style="170" customWidth="1"/>
    <col min="16" max="16" width="12.44140625" style="170" customWidth="1"/>
    <col min="17" max="17" width="10.6640625" style="170" customWidth="1"/>
    <col min="18" max="18" width="12.21875" style="170" customWidth="1"/>
    <col min="19" max="16384" width="9" style="170"/>
  </cols>
  <sheetData>
    <row r="1" spans="3:16" ht="22.5" customHeight="1" x14ac:dyDescent="0.2"/>
    <row r="2" spans="3:16" ht="22.5" customHeight="1" x14ac:dyDescent="0.2"/>
    <row r="3" spans="3:16" ht="22.5" customHeight="1" x14ac:dyDescent="0.2"/>
    <row r="4" spans="3:16" ht="11.25" customHeight="1" x14ac:dyDescent="0.2"/>
    <row r="5" spans="3:16" ht="23.25" customHeight="1" x14ac:dyDescent="0.2">
      <c r="C5" s="168" t="s">
        <v>102</v>
      </c>
      <c r="D5" s="169"/>
      <c r="E5" s="169"/>
      <c r="F5" s="169"/>
      <c r="G5" s="169"/>
      <c r="H5" s="169"/>
      <c r="J5" s="169"/>
      <c r="K5" s="169"/>
      <c r="L5" s="169"/>
      <c r="M5" s="169"/>
      <c r="N5" s="169"/>
      <c r="O5" s="169"/>
      <c r="P5" s="169"/>
    </row>
    <row r="6" spans="3:16" ht="14.25" customHeight="1" x14ac:dyDescent="0.2">
      <c r="C6" s="171"/>
      <c r="D6" s="169"/>
      <c r="E6" s="169"/>
      <c r="F6" s="169"/>
      <c r="G6" s="169"/>
      <c r="H6" s="169"/>
      <c r="J6" s="169"/>
      <c r="K6" s="169"/>
      <c r="L6" s="169"/>
      <c r="M6" s="169"/>
      <c r="N6" s="169"/>
      <c r="O6" s="169"/>
      <c r="P6" s="169"/>
    </row>
    <row r="7" spans="3:16" ht="23.25" customHeight="1" x14ac:dyDescent="0.2">
      <c r="C7" s="172" t="s">
        <v>37</v>
      </c>
      <c r="D7" s="169"/>
      <c r="E7" s="169"/>
      <c r="F7" s="169"/>
      <c r="G7" s="169"/>
      <c r="H7" s="169"/>
      <c r="I7" s="169"/>
      <c r="J7" s="169"/>
      <c r="K7" s="169"/>
      <c r="L7" s="169"/>
      <c r="M7" s="169"/>
      <c r="N7" s="169"/>
      <c r="O7" s="169"/>
      <c r="P7" s="169"/>
    </row>
    <row r="8" spans="3:16" ht="23.25" customHeight="1" x14ac:dyDescent="0.2">
      <c r="C8" s="173" t="s">
        <v>103</v>
      </c>
      <c r="E8" s="169"/>
      <c r="F8" s="169"/>
      <c r="G8" s="169"/>
      <c r="H8" s="169"/>
      <c r="I8" s="169"/>
      <c r="J8" s="169"/>
      <c r="K8" s="169"/>
      <c r="L8" s="169"/>
      <c r="M8" s="169"/>
      <c r="N8" s="169"/>
      <c r="O8" s="169"/>
      <c r="P8" s="169"/>
    </row>
    <row r="9" spans="3:16" ht="23.25" customHeight="1" x14ac:dyDescent="0.2">
      <c r="C9" s="174" t="s">
        <v>104</v>
      </c>
      <c r="E9" s="169"/>
      <c r="F9" s="169"/>
      <c r="G9" s="169"/>
      <c r="H9" s="169"/>
      <c r="I9" s="169"/>
      <c r="J9" s="169"/>
      <c r="K9" s="169"/>
      <c r="L9" s="169"/>
      <c r="M9" s="169"/>
      <c r="N9" s="169"/>
      <c r="O9" s="169"/>
      <c r="P9" s="169"/>
    </row>
    <row r="10" spans="3:16" ht="9" customHeight="1" x14ac:dyDescent="0.2">
      <c r="H10" s="175"/>
      <c r="M10" s="169"/>
      <c r="N10" s="169"/>
      <c r="O10" s="169"/>
      <c r="P10" s="169"/>
    </row>
    <row r="11" spans="3:16" ht="35.25" customHeight="1" thickBot="1" x14ac:dyDescent="0.25">
      <c r="C11" s="176" t="s">
        <v>105</v>
      </c>
      <c r="D11" s="177" t="s">
        <v>106</v>
      </c>
      <c r="E11" s="176" t="s">
        <v>107</v>
      </c>
      <c r="F11" s="177" t="s">
        <v>108</v>
      </c>
      <c r="G11" s="177" t="s">
        <v>109</v>
      </c>
      <c r="H11" s="176" t="s">
        <v>20</v>
      </c>
      <c r="I11" s="177" t="s">
        <v>40</v>
      </c>
      <c r="K11" s="178"/>
      <c r="L11" s="169"/>
      <c r="M11" s="169"/>
      <c r="N11" s="169"/>
      <c r="O11" s="169"/>
    </row>
    <row r="12" spans="3:16" ht="28.5" customHeight="1" thickBot="1" x14ac:dyDescent="0.25">
      <c r="C12" s="179">
        <v>105</v>
      </c>
      <c r="D12" s="113">
        <f>IF($C$12="","",365-$C$12)</f>
        <v>260</v>
      </c>
      <c r="E12" s="179">
        <v>8</v>
      </c>
      <c r="F12" s="114">
        <f>IF($C$12="","",IF($E$12="","",$D$12*$E$12))</f>
        <v>2080</v>
      </c>
      <c r="G12" s="115">
        <f>IF($C$12="","",IF($E$12="","",$F$12/12))</f>
        <v>173.33333333333334</v>
      </c>
      <c r="H12" s="180">
        <v>197000</v>
      </c>
      <c r="I12" s="114">
        <f>IF($H$12="","",IF($G$12="","",$H$12/$G$12))</f>
        <v>1136.5384615384614</v>
      </c>
      <c r="J12" s="181"/>
      <c r="L12" s="169"/>
      <c r="M12" s="169"/>
      <c r="N12" s="169"/>
      <c r="O12" s="169"/>
    </row>
    <row r="13" spans="3:16" ht="23.1" customHeight="1" x14ac:dyDescent="0.2">
      <c r="C13" s="173" t="s">
        <v>261</v>
      </c>
      <c r="D13" s="29"/>
      <c r="E13" s="275"/>
      <c r="F13" s="28" t="s">
        <v>41</v>
      </c>
      <c r="G13" s="184"/>
      <c r="H13" s="185"/>
      <c r="I13" s="186"/>
      <c r="J13" s="181"/>
      <c r="K13" s="181"/>
      <c r="L13" s="169"/>
      <c r="M13" s="169"/>
      <c r="N13" s="169"/>
      <c r="O13" s="169"/>
    </row>
    <row r="14" spans="3:16" s="187" customFormat="1" ht="13.2" customHeight="1" x14ac:dyDescent="0.2">
      <c r="C14" s="276" t="s">
        <v>264</v>
      </c>
      <c r="D14" s="29"/>
      <c r="E14" s="275"/>
      <c r="F14" s="28"/>
    </row>
    <row r="15" spans="3:16" s="187" customFormat="1" ht="23.1" customHeight="1" x14ac:dyDescent="0.2">
      <c r="C15" s="188" t="s">
        <v>113</v>
      </c>
      <c r="F15" s="182"/>
      <c r="G15" s="183"/>
      <c r="H15" s="182"/>
      <c r="I15" s="189"/>
      <c r="J15" s="184"/>
      <c r="K15" s="190"/>
      <c r="L15" s="191"/>
    </row>
    <row r="16" spans="3:16" s="187" customFormat="1" ht="23.1" customHeight="1" x14ac:dyDescent="0.2">
      <c r="C16" s="173" t="s">
        <v>217</v>
      </c>
      <c r="F16" s="182"/>
      <c r="G16" s="183"/>
      <c r="H16" s="182"/>
      <c r="I16" s="189"/>
      <c r="J16" s="184"/>
      <c r="K16" s="190"/>
      <c r="L16" s="191"/>
    </row>
    <row r="17" spans="2:17" s="187" customFormat="1" ht="23.1" customHeight="1" x14ac:dyDescent="0.2">
      <c r="C17" s="173" t="s">
        <v>114</v>
      </c>
      <c r="F17" s="182"/>
      <c r="G17" s="183"/>
      <c r="H17" s="182"/>
      <c r="I17" s="189"/>
      <c r="J17" s="184"/>
      <c r="K17" s="190"/>
      <c r="L17" s="191"/>
    </row>
    <row r="18" spans="2:17" s="187" customFormat="1" ht="23.1" customHeight="1" x14ac:dyDescent="0.2">
      <c r="C18" s="170" t="s">
        <v>221</v>
      </c>
      <c r="F18" s="182"/>
      <c r="G18" s="183"/>
      <c r="H18" s="182"/>
      <c r="I18" s="189"/>
      <c r="J18" s="184"/>
      <c r="K18" s="190"/>
      <c r="L18" s="191"/>
    </row>
    <row r="19" spans="2:17" s="187" customFormat="1" ht="23.1" customHeight="1" x14ac:dyDescent="0.2">
      <c r="C19" s="170" t="s">
        <v>116</v>
      </c>
      <c r="F19" s="182"/>
      <c r="G19" s="183"/>
      <c r="H19" s="182"/>
      <c r="I19" s="189"/>
      <c r="J19" s="184"/>
      <c r="K19" s="190"/>
      <c r="L19" s="191"/>
    </row>
    <row r="20" spans="2:17" s="187" customFormat="1" ht="23.1" customHeight="1" x14ac:dyDescent="0.2">
      <c r="C20" s="174" t="s">
        <v>117</v>
      </c>
      <c r="F20" s="182"/>
      <c r="G20" s="183"/>
      <c r="H20" s="182"/>
      <c r="I20" s="189"/>
      <c r="J20" s="184"/>
      <c r="K20" s="190"/>
      <c r="L20" s="191"/>
    </row>
    <row r="21" spans="2:17" s="187" customFormat="1" ht="23.1" customHeight="1" x14ac:dyDescent="0.2">
      <c r="C21" s="170" t="s">
        <v>118</v>
      </c>
      <c r="F21" s="182"/>
      <c r="G21" s="183"/>
      <c r="H21" s="182"/>
      <c r="I21" s="189"/>
      <c r="J21" s="184"/>
      <c r="K21" s="190"/>
      <c r="L21" s="191"/>
    </row>
    <row r="22" spans="2:17" s="187" customFormat="1" ht="23.1" customHeight="1" x14ac:dyDescent="0.2">
      <c r="C22" s="192" t="s">
        <v>119</v>
      </c>
      <c r="D22" s="174"/>
      <c r="G22" s="181"/>
    </row>
    <row r="23" spans="2:17" s="187" customFormat="1" ht="32.1" customHeight="1" thickBot="1" x14ac:dyDescent="0.25">
      <c r="C23" s="193" t="s">
        <v>110</v>
      </c>
      <c r="D23" s="193" t="s">
        <v>111</v>
      </c>
      <c r="E23" s="194" t="s">
        <v>40</v>
      </c>
      <c r="F23" s="193" t="s">
        <v>42</v>
      </c>
      <c r="G23" s="176" t="s">
        <v>216</v>
      </c>
      <c r="H23" s="181"/>
      <c r="K23" s="182"/>
      <c r="L23" s="183"/>
      <c r="M23" s="182"/>
      <c r="N23" s="189"/>
      <c r="O23" s="184"/>
      <c r="P23" s="170"/>
      <c r="Q23" s="191"/>
    </row>
    <row r="24" spans="2:17" ht="32.1" customHeight="1" thickBot="1" x14ac:dyDescent="0.25">
      <c r="C24" s="195" t="s">
        <v>112</v>
      </c>
      <c r="D24" s="196">
        <v>2024</v>
      </c>
      <c r="E24" s="30">
        <f>$I$12</f>
        <v>1136.5384615384614</v>
      </c>
      <c r="F24" s="197">
        <v>1114</v>
      </c>
      <c r="G24" s="179">
        <v>1130</v>
      </c>
      <c r="H24" s="198"/>
      <c r="Q24" s="199"/>
    </row>
    <row r="25" spans="2:17" ht="23.1" customHeight="1" x14ac:dyDescent="0.2">
      <c r="F25" s="31" t="s">
        <v>262</v>
      </c>
      <c r="G25" s="181"/>
      <c r="M25" s="200" t="s">
        <v>122</v>
      </c>
      <c r="P25" s="201"/>
    </row>
    <row r="26" spans="2:17" ht="23.1" customHeight="1" x14ac:dyDescent="0.2">
      <c r="C26" s="188" t="s">
        <v>120</v>
      </c>
      <c r="D26" s="173"/>
      <c r="M26" s="200" t="s">
        <v>126</v>
      </c>
    </row>
    <row r="27" spans="2:17" s="202" customFormat="1" ht="17.25" customHeight="1" x14ac:dyDescent="0.2">
      <c r="G27" s="203" t="s">
        <v>219</v>
      </c>
      <c r="I27" s="204" t="s">
        <v>122</v>
      </c>
      <c r="M27" s="200" t="s">
        <v>127</v>
      </c>
      <c r="N27" s="205"/>
      <c r="O27" s="205"/>
      <c r="Q27" s="200" t="s">
        <v>123</v>
      </c>
    </row>
    <row r="28" spans="2:17" s="175" customFormat="1" ht="23.1" customHeight="1" x14ac:dyDescent="0.2">
      <c r="F28" s="206" t="s">
        <v>218</v>
      </c>
      <c r="G28" s="192"/>
      <c r="I28" s="207" t="s">
        <v>121</v>
      </c>
      <c r="M28" s="207" t="s">
        <v>121</v>
      </c>
      <c r="O28" s="208"/>
      <c r="P28" s="208"/>
      <c r="Q28" s="207" t="s">
        <v>121</v>
      </c>
    </row>
    <row r="29" spans="2:17" ht="36" customHeight="1" thickBot="1" x14ac:dyDescent="0.25">
      <c r="B29" s="209"/>
      <c r="C29" s="210" t="s">
        <v>35</v>
      </c>
      <c r="D29" s="211" t="s">
        <v>13</v>
      </c>
      <c r="E29" s="211" t="s">
        <v>34</v>
      </c>
      <c r="F29" s="212" t="s">
        <v>26</v>
      </c>
      <c r="G29" s="212" t="s">
        <v>19</v>
      </c>
      <c r="H29" s="213" t="s">
        <v>27</v>
      </c>
      <c r="I29" s="212" t="s">
        <v>28</v>
      </c>
      <c r="J29" s="213" t="s">
        <v>33</v>
      </c>
      <c r="K29" s="213" t="s">
        <v>48</v>
      </c>
      <c r="L29" s="213" t="s">
        <v>29</v>
      </c>
      <c r="M29" s="212" t="s">
        <v>30</v>
      </c>
      <c r="N29" s="213" t="s">
        <v>0</v>
      </c>
      <c r="O29" s="213" t="s">
        <v>31</v>
      </c>
      <c r="P29" s="213" t="s">
        <v>32</v>
      </c>
      <c r="Q29" s="212" t="s">
        <v>18</v>
      </c>
    </row>
    <row r="30" spans="2:17" ht="21.9" customHeight="1" thickBot="1" x14ac:dyDescent="0.25">
      <c r="B30" s="209"/>
      <c r="C30" s="52" t="str">
        <f>IF('1.制度のフレーム設計'!$B$7="","",'1.制度のフレーム設計'!$B$7)</f>
        <v>庶務職</v>
      </c>
      <c r="D30" s="23" t="str">
        <f>IF('1.制度のフレーム設計'!$C7="","",'1.制度のフレーム設計'!$C7)</f>
        <v>US-1</v>
      </c>
      <c r="E30" s="155" t="str">
        <f>IF('1.制度のフレーム設計'!$D7="","",'1.制度のフレーム設計'!$D7)</f>
        <v>単純・定型補助業務</v>
      </c>
      <c r="F30" s="156">
        <f>IF(G24="","",$G$24)</f>
        <v>1130</v>
      </c>
      <c r="G30" s="214">
        <v>15</v>
      </c>
      <c r="H30" s="116">
        <f>IF($F30="","",IF($G30="","",ROUNDUP($G30/$E$55,0)))</f>
        <v>8</v>
      </c>
      <c r="I30" s="215">
        <v>6</v>
      </c>
      <c r="J30" s="6">
        <f>IF($F30="","",IF($G30="","",IF($I30="","",$F30+$G30*$I30)))</f>
        <v>1220</v>
      </c>
      <c r="K30" s="6">
        <f>IF($F30="","",ROUNDUP(G30*$J$52,0))</f>
        <v>8</v>
      </c>
      <c r="L30" s="6">
        <f t="shared" ref="L30:L49" si="0">IF($F30="","",ROUNDUP($K30/$E$55,0))</f>
        <v>4</v>
      </c>
      <c r="M30" s="321">
        <v>12</v>
      </c>
      <c r="N30" s="6">
        <f>IF($F30="","",IF($G30="","",IF($I30="","",IF($M30="","",$J30+$K30*($M30-$I30)))))</f>
        <v>1268</v>
      </c>
      <c r="O30" s="119">
        <f t="shared" ref="O30:O49" si="1">IF($I30="","",$I30*$E$55+1)</f>
        <v>13</v>
      </c>
      <c r="P30" s="6">
        <f>IF($I30="","",IF($M30="",$O30,$M30*$E$55+1))</f>
        <v>25</v>
      </c>
      <c r="Q30" s="322" t="s">
        <v>14</v>
      </c>
    </row>
    <row r="31" spans="2:17" ht="21.9" customHeight="1" x14ac:dyDescent="0.2">
      <c r="B31" s="209"/>
      <c r="C31" s="53"/>
      <c r="D31" s="19" t="str">
        <f>IF('1.制度のフレーム設計'!$C8="","",'1.制度のフレーム設計'!$C8)</f>
        <v>US-2</v>
      </c>
      <c r="E31" s="18" t="str">
        <f>IF('1.制度のフレーム設計'!$D8="","",'1.制度のフレーム設計'!$D8)</f>
        <v>定型業務</v>
      </c>
      <c r="F31" s="216">
        <v>1180</v>
      </c>
      <c r="G31" s="217">
        <v>20</v>
      </c>
      <c r="H31" s="117">
        <f t="shared" ref="H31:H49" si="2">IF($F31="","",IF($G31="","",ROUNDUP($G31/$E$55,0)))</f>
        <v>10</v>
      </c>
      <c r="I31" s="218">
        <v>12</v>
      </c>
      <c r="J31" s="7">
        <f t="shared" ref="J31:J49" si="3">IF($F31="","",IF($G31="","",IF($I31="","",$F31+$G31*$I31)))</f>
        <v>1420</v>
      </c>
      <c r="K31" s="7">
        <f t="shared" ref="K31:K49" si="4">IF($F31="","",ROUNDUP(G31*$J$52,0))</f>
        <v>10</v>
      </c>
      <c r="L31" s="7">
        <f t="shared" si="0"/>
        <v>5</v>
      </c>
      <c r="M31" s="325">
        <v>24</v>
      </c>
      <c r="N31" s="7">
        <f t="shared" ref="N31:N49" si="5">IF($F31="","",IF($G31="","",IF($I31="","",IF($M31="","",$J31+$K31*($M31-$I31)))))</f>
        <v>1540</v>
      </c>
      <c r="O31" s="7">
        <f t="shared" si="1"/>
        <v>25</v>
      </c>
      <c r="P31" s="7">
        <f t="shared" ref="P31:P49" si="6">IF($I31="","",IF($M31="",$O31,$M31*$E$55+1))</f>
        <v>49</v>
      </c>
      <c r="Q31" s="350">
        <v>10</v>
      </c>
    </row>
    <row r="32" spans="2:17" ht="21.9" customHeight="1" x14ac:dyDescent="0.2">
      <c r="B32" s="209"/>
      <c r="C32" s="53"/>
      <c r="D32" s="19" t="str">
        <f>IF('1.制度のフレーム設計'!$C9="","",'1.制度のフレーム設計'!$C9)</f>
        <v>US-3</v>
      </c>
      <c r="E32" s="18" t="str">
        <f>IF('1.制度のフレーム設計'!$D9="","",'1.制度のフレーム設計'!$D9)</f>
        <v>熟練定型業務</v>
      </c>
      <c r="F32" s="217">
        <v>1230</v>
      </c>
      <c r="G32" s="217">
        <v>25</v>
      </c>
      <c r="H32" s="117">
        <f t="shared" si="2"/>
        <v>13</v>
      </c>
      <c r="I32" s="218">
        <v>12</v>
      </c>
      <c r="J32" s="7">
        <f t="shared" si="3"/>
        <v>1530</v>
      </c>
      <c r="K32" s="7">
        <f t="shared" si="4"/>
        <v>13</v>
      </c>
      <c r="L32" s="7">
        <f t="shared" si="0"/>
        <v>7</v>
      </c>
      <c r="M32" s="325">
        <v>24</v>
      </c>
      <c r="N32" s="7">
        <f t="shared" si="5"/>
        <v>1686</v>
      </c>
      <c r="O32" s="7">
        <f t="shared" si="1"/>
        <v>25</v>
      </c>
      <c r="P32" s="7">
        <f t="shared" si="6"/>
        <v>49</v>
      </c>
      <c r="Q32" s="350">
        <v>15</v>
      </c>
    </row>
    <row r="33" spans="2:17" ht="21.9" customHeight="1" x14ac:dyDescent="0.2">
      <c r="B33" s="209"/>
      <c r="C33" s="53"/>
      <c r="D33" s="19" t="str">
        <f>IF('1.制度のフレーム設計'!$C10="","",'1.制度のフレーム設計'!$C10)</f>
        <v>US-4</v>
      </c>
      <c r="E33" s="18" t="str">
        <f>IF('1.制度のフレーム設計'!$D10="","",'1.制度のフレーム設計'!$D10)</f>
        <v>判断定型業務</v>
      </c>
      <c r="F33" s="217">
        <v>1280</v>
      </c>
      <c r="G33" s="217">
        <v>30</v>
      </c>
      <c r="H33" s="117">
        <f t="shared" si="2"/>
        <v>15</v>
      </c>
      <c r="I33" s="218">
        <v>12</v>
      </c>
      <c r="J33" s="7">
        <f t="shared" si="3"/>
        <v>1640</v>
      </c>
      <c r="K33" s="7">
        <f t="shared" si="4"/>
        <v>15</v>
      </c>
      <c r="L33" s="7">
        <f t="shared" si="0"/>
        <v>8</v>
      </c>
      <c r="M33" s="325">
        <v>24</v>
      </c>
      <c r="N33" s="7">
        <f t="shared" si="5"/>
        <v>1820</v>
      </c>
      <c r="O33" s="7">
        <f t="shared" si="1"/>
        <v>25</v>
      </c>
      <c r="P33" s="7">
        <f t="shared" si="6"/>
        <v>49</v>
      </c>
      <c r="Q33" s="350">
        <v>20</v>
      </c>
    </row>
    <row r="34" spans="2:17" ht="21.9" customHeight="1" thickBot="1" x14ac:dyDescent="0.25">
      <c r="B34" s="209"/>
      <c r="C34" s="54"/>
      <c r="D34" s="21" t="str">
        <f>IF('1.制度のフレーム設計'!$C11="","",'1.制度のフレーム設計'!$C11)</f>
        <v>US-5</v>
      </c>
      <c r="E34" s="20" t="str">
        <f>IF('1.制度のフレーム設計'!$D11="","",'1.制度のフレーム設計'!$D11)</f>
        <v>有期リーダー補佐</v>
      </c>
      <c r="F34" s="219">
        <v>1330</v>
      </c>
      <c r="G34" s="219">
        <v>35</v>
      </c>
      <c r="H34" s="118">
        <f t="shared" si="2"/>
        <v>18</v>
      </c>
      <c r="I34" s="220">
        <v>12</v>
      </c>
      <c r="J34" s="13">
        <f t="shared" si="3"/>
        <v>1750</v>
      </c>
      <c r="K34" s="13">
        <f t="shared" si="4"/>
        <v>18</v>
      </c>
      <c r="L34" s="13">
        <f t="shared" si="0"/>
        <v>9</v>
      </c>
      <c r="M34" s="331">
        <v>24</v>
      </c>
      <c r="N34" s="13">
        <f t="shared" si="5"/>
        <v>1966</v>
      </c>
      <c r="O34" s="13">
        <f t="shared" si="1"/>
        <v>25</v>
      </c>
      <c r="P34" s="13">
        <f t="shared" si="6"/>
        <v>49</v>
      </c>
      <c r="Q34" s="351">
        <v>25</v>
      </c>
    </row>
    <row r="35" spans="2:17" ht="21.9" customHeight="1" x14ac:dyDescent="0.2">
      <c r="B35" s="209"/>
      <c r="C35" s="52" t="str">
        <f>IF('1.制度のフレーム設計'!$B$12="","",'1.制度のフレーム設計'!$B$12)</f>
        <v>営業職</v>
      </c>
      <c r="D35" s="23" t="str">
        <f>IF('1.制度のフレーム設計'!$C12="","",'1.制度のフレーム設計'!$C12)</f>
        <v>UE-1</v>
      </c>
      <c r="E35" s="22" t="str">
        <f>IF('1.制度のフレーム設計'!$D12="","",'1.制度のフレーム設計'!$D12)</f>
        <v>単純・定型補助業務</v>
      </c>
      <c r="F35" s="319">
        <v>1130</v>
      </c>
      <c r="G35" s="319">
        <v>15</v>
      </c>
      <c r="H35" s="6">
        <f t="shared" si="2"/>
        <v>8</v>
      </c>
      <c r="I35" s="320">
        <v>6</v>
      </c>
      <c r="J35" s="6">
        <f t="shared" si="3"/>
        <v>1220</v>
      </c>
      <c r="K35" s="6">
        <f t="shared" si="4"/>
        <v>8</v>
      </c>
      <c r="L35" s="6">
        <f t="shared" si="0"/>
        <v>4</v>
      </c>
      <c r="M35" s="321">
        <v>12</v>
      </c>
      <c r="N35" s="6">
        <f t="shared" si="5"/>
        <v>1268</v>
      </c>
      <c r="O35" s="6">
        <f t="shared" si="1"/>
        <v>13</v>
      </c>
      <c r="P35" s="6">
        <f t="shared" si="6"/>
        <v>25</v>
      </c>
      <c r="Q35" s="322" t="s">
        <v>14</v>
      </c>
    </row>
    <row r="36" spans="2:17" ht="21.9" customHeight="1" x14ac:dyDescent="0.2">
      <c r="B36" s="209"/>
      <c r="C36" s="53"/>
      <c r="D36" s="19" t="str">
        <f>IF('1.制度のフレーム設計'!$C13="","",'1.制度のフレーム設計'!$C13)</f>
        <v>UE-2</v>
      </c>
      <c r="E36" s="18" t="str">
        <f>IF('1.制度のフレーム設計'!$D13="","",'1.制度のフレーム設計'!$D13)</f>
        <v>定型業務</v>
      </c>
      <c r="F36" s="323">
        <v>1180</v>
      </c>
      <c r="G36" s="323">
        <v>20</v>
      </c>
      <c r="H36" s="7">
        <f t="shared" si="2"/>
        <v>10</v>
      </c>
      <c r="I36" s="324">
        <v>12</v>
      </c>
      <c r="J36" s="7">
        <f t="shared" si="3"/>
        <v>1420</v>
      </c>
      <c r="K36" s="7">
        <f t="shared" si="4"/>
        <v>10</v>
      </c>
      <c r="L36" s="7">
        <f t="shared" si="0"/>
        <v>5</v>
      </c>
      <c r="M36" s="325">
        <v>24</v>
      </c>
      <c r="N36" s="7">
        <f t="shared" si="5"/>
        <v>1540</v>
      </c>
      <c r="O36" s="7">
        <f t="shared" si="1"/>
        <v>25</v>
      </c>
      <c r="P36" s="7">
        <f t="shared" si="6"/>
        <v>49</v>
      </c>
      <c r="Q36" s="326">
        <v>10</v>
      </c>
    </row>
    <row r="37" spans="2:17" ht="21.9" customHeight="1" x14ac:dyDescent="0.2">
      <c r="B37" s="209"/>
      <c r="C37" s="53"/>
      <c r="D37" s="19" t="str">
        <f>IF('1.制度のフレーム設計'!$C14="","",'1.制度のフレーム設計'!$C14)</f>
        <v>UE-3</v>
      </c>
      <c r="E37" s="18" t="str">
        <f>IF('1.制度のフレーム設計'!$D14="","",'1.制度のフレーム設計'!$D14)</f>
        <v>熟練定型業務</v>
      </c>
      <c r="F37" s="323">
        <v>1230</v>
      </c>
      <c r="G37" s="323">
        <v>25</v>
      </c>
      <c r="H37" s="7">
        <f t="shared" si="2"/>
        <v>13</v>
      </c>
      <c r="I37" s="324">
        <v>12</v>
      </c>
      <c r="J37" s="7">
        <f t="shared" si="3"/>
        <v>1530</v>
      </c>
      <c r="K37" s="7">
        <f t="shared" si="4"/>
        <v>13</v>
      </c>
      <c r="L37" s="7">
        <f t="shared" si="0"/>
        <v>7</v>
      </c>
      <c r="M37" s="325">
        <v>24</v>
      </c>
      <c r="N37" s="7">
        <f t="shared" si="5"/>
        <v>1686</v>
      </c>
      <c r="O37" s="7">
        <f t="shared" si="1"/>
        <v>25</v>
      </c>
      <c r="P37" s="7">
        <f t="shared" si="6"/>
        <v>49</v>
      </c>
      <c r="Q37" s="326">
        <v>15</v>
      </c>
    </row>
    <row r="38" spans="2:17" ht="21.9" customHeight="1" x14ac:dyDescent="0.2">
      <c r="B38" s="209"/>
      <c r="C38" s="53"/>
      <c r="D38" s="19" t="str">
        <f>IF('1.制度のフレーム設計'!$C15="","",'1.制度のフレーム設計'!$C15)</f>
        <v>UE-4</v>
      </c>
      <c r="E38" s="18" t="str">
        <f>IF('1.制度のフレーム設計'!$D15="","",'1.制度のフレーム設計'!$D15)</f>
        <v>判断定型業務</v>
      </c>
      <c r="F38" s="327">
        <v>1280</v>
      </c>
      <c r="G38" s="323">
        <v>30</v>
      </c>
      <c r="H38" s="83">
        <f t="shared" si="2"/>
        <v>15</v>
      </c>
      <c r="I38" s="324">
        <v>12</v>
      </c>
      <c r="J38" s="7">
        <f t="shared" si="3"/>
        <v>1640</v>
      </c>
      <c r="K38" s="7">
        <f t="shared" si="4"/>
        <v>15</v>
      </c>
      <c r="L38" s="7">
        <f t="shared" si="0"/>
        <v>8</v>
      </c>
      <c r="M38" s="325">
        <v>24</v>
      </c>
      <c r="N38" s="7">
        <f t="shared" si="5"/>
        <v>1820</v>
      </c>
      <c r="O38" s="7">
        <f t="shared" si="1"/>
        <v>25</v>
      </c>
      <c r="P38" s="7">
        <f t="shared" si="6"/>
        <v>49</v>
      </c>
      <c r="Q38" s="326">
        <v>20</v>
      </c>
    </row>
    <row r="39" spans="2:17" ht="21.9" customHeight="1" thickBot="1" x14ac:dyDescent="0.25">
      <c r="B39" s="209"/>
      <c r="C39" s="54"/>
      <c r="D39" s="21" t="str">
        <f>IF('1.制度のフレーム設計'!$C16="","",'1.制度のフレーム設計'!$C16)</f>
        <v>UE-5</v>
      </c>
      <c r="E39" s="20" t="str">
        <f>IF('1.制度のフレーム設計'!$D16="","",'1.制度のフレーム設計'!$D16)</f>
        <v>有期リーダー補佐</v>
      </c>
      <c r="F39" s="328">
        <v>1330</v>
      </c>
      <c r="G39" s="329">
        <v>35</v>
      </c>
      <c r="H39" s="84">
        <f t="shared" si="2"/>
        <v>18</v>
      </c>
      <c r="I39" s="330">
        <v>12</v>
      </c>
      <c r="J39" s="13">
        <f t="shared" si="3"/>
        <v>1750</v>
      </c>
      <c r="K39" s="13">
        <f t="shared" si="4"/>
        <v>18</v>
      </c>
      <c r="L39" s="13">
        <f t="shared" si="0"/>
        <v>9</v>
      </c>
      <c r="M39" s="331">
        <v>24</v>
      </c>
      <c r="N39" s="13">
        <f t="shared" si="5"/>
        <v>1966</v>
      </c>
      <c r="O39" s="13">
        <f t="shared" si="1"/>
        <v>25</v>
      </c>
      <c r="P39" s="13">
        <f t="shared" si="6"/>
        <v>49</v>
      </c>
      <c r="Q39" s="332">
        <v>25</v>
      </c>
    </row>
    <row r="40" spans="2:17" ht="21.9" customHeight="1" x14ac:dyDescent="0.2">
      <c r="B40" s="209"/>
      <c r="C40" s="52" t="str">
        <f>IF('1.制度のフレーム設計'!$B$17="","",'1.制度のフレーム設計'!$B$17)</f>
        <v>現業職</v>
      </c>
      <c r="D40" s="23" t="str">
        <f>IF('1.制度のフレーム設計'!$C17="","",'1.制度のフレーム設計'!$C17)</f>
        <v>UG-1</v>
      </c>
      <c r="E40" s="22" t="str">
        <f>IF('1.制度のフレーム設計'!$D17="","",'1.制度のフレーム設計'!$D17)</f>
        <v>単純・定型補助業務</v>
      </c>
      <c r="F40" s="319">
        <v>1150</v>
      </c>
      <c r="G40" s="319">
        <v>15</v>
      </c>
      <c r="H40" s="6">
        <f t="shared" si="2"/>
        <v>8</v>
      </c>
      <c r="I40" s="320">
        <v>6</v>
      </c>
      <c r="J40" s="6">
        <f t="shared" si="3"/>
        <v>1240</v>
      </c>
      <c r="K40" s="6">
        <f t="shared" si="4"/>
        <v>8</v>
      </c>
      <c r="L40" s="6">
        <f t="shared" si="0"/>
        <v>4</v>
      </c>
      <c r="M40" s="321">
        <v>12</v>
      </c>
      <c r="N40" s="6">
        <f t="shared" si="5"/>
        <v>1288</v>
      </c>
      <c r="O40" s="6">
        <f t="shared" si="1"/>
        <v>13</v>
      </c>
      <c r="P40" s="6">
        <f t="shared" si="6"/>
        <v>25</v>
      </c>
      <c r="Q40" s="322" t="s">
        <v>14</v>
      </c>
    </row>
    <row r="41" spans="2:17" ht="21.9" customHeight="1" x14ac:dyDescent="0.2">
      <c r="B41" s="209"/>
      <c r="C41" s="53"/>
      <c r="D41" s="19" t="str">
        <f>IF('1.制度のフレーム設計'!$C18="","",'1.制度のフレーム設計'!$C18)</f>
        <v>UG-2</v>
      </c>
      <c r="E41" s="18" t="str">
        <f>IF('1.制度のフレーム設計'!$D18="","",'1.制度のフレーム設計'!$D18)</f>
        <v>定型業務</v>
      </c>
      <c r="F41" s="323">
        <v>1200</v>
      </c>
      <c r="G41" s="323">
        <v>20</v>
      </c>
      <c r="H41" s="7">
        <f t="shared" si="2"/>
        <v>10</v>
      </c>
      <c r="I41" s="324">
        <v>12</v>
      </c>
      <c r="J41" s="7">
        <f t="shared" si="3"/>
        <v>1440</v>
      </c>
      <c r="K41" s="7">
        <f t="shared" si="4"/>
        <v>10</v>
      </c>
      <c r="L41" s="7">
        <f t="shared" si="0"/>
        <v>5</v>
      </c>
      <c r="M41" s="325">
        <v>24</v>
      </c>
      <c r="N41" s="7">
        <f t="shared" si="5"/>
        <v>1560</v>
      </c>
      <c r="O41" s="7">
        <f t="shared" si="1"/>
        <v>25</v>
      </c>
      <c r="P41" s="7">
        <f t="shared" si="6"/>
        <v>49</v>
      </c>
      <c r="Q41" s="326">
        <v>10</v>
      </c>
    </row>
    <row r="42" spans="2:17" ht="21.9" customHeight="1" x14ac:dyDescent="0.2">
      <c r="B42" s="209"/>
      <c r="C42" s="53"/>
      <c r="D42" s="19" t="str">
        <f>IF('1.制度のフレーム設計'!$C19="","",'1.制度のフレーム設計'!$C19)</f>
        <v>UG-3</v>
      </c>
      <c r="E42" s="18" t="str">
        <f>IF('1.制度のフレーム設計'!$D19="","",'1.制度のフレーム設計'!$D19)</f>
        <v>熟練定型業務</v>
      </c>
      <c r="F42" s="323">
        <v>1250</v>
      </c>
      <c r="G42" s="323">
        <v>25</v>
      </c>
      <c r="H42" s="7">
        <f t="shared" si="2"/>
        <v>13</v>
      </c>
      <c r="I42" s="324">
        <v>12</v>
      </c>
      <c r="J42" s="7">
        <f t="shared" si="3"/>
        <v>1550</v>
      </c>
      <c r="K42" s="7">
        <f t="shared" si="4"/>
        <v>13</v>
      </c>
      <c r="L42" s="7">
        <f t="shared" si="0"/>
        <v>7</v>
      </c>
      <c r="M42" s="325">
        <v>24</v>
      </c>
      <c r="N42" s="7">
        <f t="shared" si="5"/>
        <v>1706</v>
      </c>
      <c r="O42" s="7">
        <f t="shared" si="1"/>
        <v>25</v>
      </c>
      <c r="P42" s="7">
        <f t="shared" si="6"/>
        <v>49</v>
      </c>
      <c r="Q42" s="326">
        <v>15</v>
      </c>
    </row>
    <row r="43" spans="2:17" ht="21.9" customHeight="1" x14ac:dyDescent="0.2">
      <c r="B43" s="209"/>
      <c r="C43" s="53"/>
      <c r="D43" s="19" t="str">
        <f>IF('1.制度のフレーム設計'!$C20="","",'1.制度のフレーム設計'!$C20)</f>
        <v>UG-4</v>
      </c>
      <c r="E43" s="18" t="str">
        <f>IF('1.制度のフレーム設計'!$D20="","",'1.制度のフレーム設計'!$D20)</f>
        <v>判断定型業務</v>
      </c>
      <c r="F43" s="323">
        <v>1300</v>
      </c>
      <c r="G43" s="323">
        <v>30</v>
      </c>
      <c r="H43" s="7">
        <f t="shared" si="2"/>
        <v>15</v>
      </c>
      <c r="I43" s="324">
        <v>12</v>
      </c>
      <c r="J43" s="7">
        <f t="shared" si="3"/>
        <v>1660</v>
      </c>
      <c r="K43" s="7">
        <f t="shared" si="4"/>
        <v>15</v>
      </c>
      <c r="L43" s="7">
        <f t="shared" si="0"/>
        <v>8</v>
      </c>
      <c r="M43" s="325">
        <v>24</v>
      </c>
      <c r="N43" s="7">
        <f t="shared" si="5"/>
        <v>1840</v>
      </c>
      <c r="O43" s="7">
        <f t="shared" si="1"/>
        <v>25</v>
      </c>
      <c r="P43" s="7">
        <f t="shared" si="6"/>
        <v>49</v>
      </c>
      <c r="Q43" s="326">
        <v>20</v>
      </c>
    </row>
    <row r="44" spans="2:17" ht="21.9" customHeight="1" thickBot="1" x14ac:dyDescent="0.25">
      <c r="B44" s="209"/>
      <c r="C44" s="54"/>
      <c r="D44" s="21" t="str">
        <f>IF('1.制度のフレーム設計'!$C21="","",'1.制度のフレーム設計'!$C21)</f>
        <v>UG-5</v>
      </c>
      <c r="E44" s="20" t="str">
        <f>IF('1.制度のフレーム設計'!$D21="","",'1.制度のフレーム設計'!$D21)</f>
        <v>有期リーダー補佐</v>
      </c>
      <c r="F44" s="329">
        <v>1350</v>
      </c>
      <c r="G44" s="329">
        <v>35</v>
      </c>
      <c r="H44" s="13">
        <f t="shared" si="2"/>
        <v>18</v>
      </c>
      <c r="I44" s="330">
        <v>12</v>
      </c>
      <c r="J44" s="13">
        <f t="shared" si="3"/>
        <v>1770</v>
      </c>
      <c r="K44" s="13">
        <f t="shared" si="4"/>
        <v>18</v>
      </c>
      <c r="L44" s="13">
        <f t="shared" si="0"/>
        <v>9</v>
      </c>
      <c r="M44" s="331">
        <v>24</v>
      </c>
      <c r="N44" s="13">
        <f t="shared" si="5"/>
        <v>1986</v>
      </c>
      <c r="O44" s="13">
        <f t="shared" si="1"/>
        <v>25</v>
      </c>
      <c r="P44" s="13">
        <f t="shared" si="6"/>
        <v>49</v>
      </c>
      <c r="Q44" s="332">
        <v>25</v>
      </c>
    </row>
    <row r="45" spans="2:17" ht="21.9" customHeight="1" x14ac:dyDescent="0.2">
      <c r="B45" s="209"/>
      <c r="C45" s="52" t="str">
        <f>IF('1.制度のフレーム設計'!$B$22="","",'1.制度のフレーム設計'!$B$22)</f>
        <v/>
      </c>
      <c r="D45" s="23" t="str">
        <f>IF('1.制度のフレーム設計'!$C22="","",'1.制度のフレーム設計'!$C22)</f>
        <v>UD-1</v>
      </c>
      <c r="E45" s="22" t="str">
        <f>IF('1.制度のフレーム設計'!$D22="","",'1.制度のフレーム設計'!$D22)</f>
        <v>単純・定型補助業務</v>
      </c>
      <c r="F45" s="319"/>
      <c r="G45" s="319"/>
      <c r="H45" s="6" t="str">
        <f t="shared" si="2"/>
        <v/>
      </c>
      <c r="I45" s="320"/>
      <c r="J45" s="6" t="str">
        <f t="shared" si="3"/>
        <v/>
      </c>
      <c r="K45" s="6" t="str">
        <f t="shared" si="4"/>
        <v/>
      </c>
      <c r="L45" s="6" t="str">
        <f t="shared" si="0"/>
        <v/>
      </c>
      <c r="M45" s="321"/>
      <c r="N45" s="6" t="str">
        <f t="shared" si="5"/>
        <v/>
      </c>
      <c r="O45" s="6" t="str">
        <f t="shared" si="1"/>
        <v/>
      </c>
      <c r="P45" s="6" t="str">
        <f t="shared" si="6"/>
        <v/>
      </c>
      <c r="Q45" s="322"/>
    </row>
    <row r="46" spans="2:17" ht="21.9" customHeight="1" x14ac:dyDescent="0.2">
      <c r="B46" s="209"/>
      <c r="C46" s="53"/>
      <c r="D46" s="19" t="str">
        <f>IF('1.制度のフレーム設計'!$C23="","",'1.制度のフレーム設計'!$C23)</f>
        <v>UD-2</v>
      </c>
      <c r="E46" s="18" t="str">
        <f>IF('1.制度のフレーム設計'!$D23="","",'1.制度のフレーム設計'!$D23)</f>
        <v>定型業務</v>
      </c>
      <c r="F46" s="323"/>
      <c r="G46" s="323"/>
      <c r="H46" s="7" t="str">
        <f t="shared" si="2"/>
        <v/>
      </c>
      <c r="I46" s="324"/>
      <c r="J46" s="7" t="str">
        <f t="shared" si="3"/>
        <v/>
      </c>
      <c r="K46" s="7" t="str">
        <f t="shared" si="4"/>
        <v/>
      </c>
      <c r="L46" s="7" t="str">
        <f t="shared" si="0"/>
        <v/>
      </c>
      <c r="M46" s="325"/>
      <c r="N46" s="7" t="str">
        <f t="shared" si="5"/>
        <v/>
      </c>
      <c r="O46" s="7" t="str">
        <f t="shared" si="1"/>
        <v/>
      </c>
      <c r="P46" s="7" t="str">
        <f t="shared" si="6"/>
        <v/>
      </c>
      <c r="Q46" s="326"/>
    </row>
    <row r="47" spans="2:17" ht="21.9" customHeight="1" x14ac:dyDescent="0.2">
      <c r="B47" s="209"/>
      <c r="C47" s="53"/>
      <c r="D47" s="19" t="str">
        <f>IF('1.制度のフレーム設計'!$C24="","",'1.制度のフレーム設計'!$C24)</f>
        <v>UD-3</v>
      </c>
      <c r="E47" s="18" t="str">
        <f>IF('1.制度のフレーム設計'!$D24="","",'1.制度のフレーム設計'!$D24)</f>
        <v>熟練定型業務</v>
      </c>
      <c r="F47" s="323"/>
      <c r="G47" s="323"/>
      <c r="H47" s="7" t="str">
        <f t="shared" si="2"/>
        <v/>
      </c>
      <c r="I47" s="324"/>
      <c r="J47" s="7" t="str">
        <f t="shared" si="3"/>
        <v/>
      </c>
      <c r="K47" s="7" t="str">
        <f t="shared" si="4"/>
        <v/>
      </c>
      <c r="L47" s="7" t="str">
        <f t="shared" si="0"/>
        <v/>
      </c>
      <c r="M47" s="325"/>
      <c r="N47" s="7" t="str">
        <f t="shared" si="5"/>
        <v/>
      </c>
      <c r="O47" s="7" t="str">
        <f t="shared" si="1"/>
        <v/>
      </c>
      <c r="P47" s="7" t="str">
        <f t="shared" si="6"/>
        <v/>
      </c>
      <c r="Q47" s="326"/>
    </row>
    <row r="48" spans="2:17" ht="21.9" customHeight="1" x14ac:dyDescent="0.2">
      <c r="B48" s="209"/>
      <c r="C48" s="53"/>
      <c r="D48" s="19" t="str">
        <f>IF('1.制度のフレーム設計'!$C25="","",'1.制度のフレーム設計'!$C25)</f>
        <v>UD-4</v>
      </c>
      <c r="E48" s="18" t="str">
        <f>IF('1.制度のフレーム設計'!$D25="","",'1.制度のフレーム設計'!$D25)</f>
        <v>判断定型業務</v>
      </c>
      <c r="F48" s="323"/>
      <c r="G48" s="323"/>
      <c r="H48" s="7" t="str">
        <f t="shared" si="2"/>
        <v/>
      </c>
      <c r="I48" s="324"/>
      <c r="J48" s="7" t="str">
        <f t="shared" si="3"/>
        <v/>
      </c>
      <c r="K48" s="7" t="str">
        <f t="shared" si="4"/>
        <v/>
      </c>
      <c r="L48" s="7" t="str">
        <f t="shared" si="0"/>
        <v/>
      </c>
      <c r="M48" s="325"/>
      <c r="N48" s="7" t="str">
        <f t="shared" si="5"/>
        <v/>
      </c>
      <c r="O48" s="7" t="str">
        <f t="shared" si="1"/>
        <v/>
      </c>
      <c r="P48" s="7" t="str">
        <f t="shared" si="6"/>
        <v/>
      </c>
      <c r="Q48" s="326"/>
    </row>
    <row r="49" spans="2:17" ht="21.9" customHeight="1" thickBot="1" x14ac:dyDescent="0.25">
      <c r="B49" s="209"/>
      <c r="C49" s="54"/>
      <c r="D49" s="21" t="str">
        <f>IF('1.制度のフレーム設計'!$C26="","",'1.制度のフレーム設計'!$C26)</f>
        <v>UD-5</v>
      </c>
      <c r="E49" s="20" t="str">
        <f>IF('1.制度のフレーム設計'!$D26="","",'1.制度のフレーム設計'!$D26)</f>
        <v>有期リーダー補佐</v>
      </c>
      <c r="F49" s="329"/>
      <c r="G49" s="329"/>
      <c r="H49" s="13" t="str">
        <f t="shared" si="2"/>
        <v/>
      </c>
      <c r="I49" s="330"/>
      <c r="J49" s="13" t="str">
        <f t="shared" si="3"/>
        <v/>
      </c>
      <c r="K49" s="13" t="str">
        <f t="shared" si="4"/>
        <v/>
      </c>
      <c r="L49" s="13" t="str">
        <f t="shared" si="0"/>
        <v/>
      </c>
      <c r="M49" s="331"/>
      <c r="N49" s="13" t="str">
        <f t="shared" si="5"/>
        <v/>
      </c>
      <c r="O49" s="13" t="str">
        <f t="shared" si="1"/>
        <v/>
      </c>
      <c r="P49" s="13" t="str">
        <f t="shared" si="6"/>
        <v/>
      </c>
      <c r="Q49" s="332"/>
    </row>
    <row r="50" spans="2:17" ht="20.100000000000001" customHeight="1" x14ac:dyDescent="0.2">
      <c r="C50" s="1"/>
      <c r="D50" s="1"/>
      <c r="E50" s="1"/>
      <c r="F50" s="1"/>
      <c r="G50" s="1"/>
      <c r="H50" s="1"/>
      <c r="I50" s="1"/>
      <c r="J50" s="1"/>
      <c r="K50" s="1"/>
      <c r="L50" s="1"/>
      <c r="M50" s="1"/>
      <c r="N50" s="1"/>
      <c r="O50" s="333" t="s">
        <v>44</v>
      </c>
      <c r="P50" s="1"/>
      <c r="Q50" s="1"/>
    </row>
    <row r="51" spans="2:17" ht="20.100000000000001" customHeight="1" thickBot="1" x14ac:dyDescent="0.25">
      <c r="C51" s="334" t="s">
        <v>124</v>
      </c>
      <c r="D51" s="33"/>
      <c r="E51" s="33"/>
      <c r="F51" s="1"/>
      <c r="G51" s="1"/>
      <c r="H51" s="335" t="s">
        <v>125</v>
      </c>
      <c r="I51" s="1"/>
      <c r="J51" s="1"/>
      <c r="K51" s="1"/>
      <c r="L51" s="1"/>
      <c r="M51" s="1"/>
      <c r="N51" s="1"/>
      <c r="O51" s="336" t="s">
        <v>47</v>
      </c>
      <c r="P51" s="1"/>
      <c r="Q51" s="1"/>
    </row>
    <row r="52" spans="2:17" ht="20.100000000000001" customHeight="1" thickBot="1" x14ac:dyDescent="0.25">
      <c r="C52" s="1"/>
      <c r="D52" s="1"/>
      <c r="E52" s="337" t="s">
        <v>97</v>
      </c>
      <c r="F52" s="37"/>
      <c r="G52" s="1"/>
      <c r="H52" s="338" t="s">
        <v>46</v>
      </c>
      <c r="I52" s="339"/>
      <c r="J52" s="340">
        <v>0.5</v>
      </c>
      <c r="K52" s="1"/>
      <c r="L52" s="1"/>
      <c r="M52" s="32"/>
      <c r="N52" s="1"/>
      <c r="O52" s="1"/>
      <c r="P52" s="1"/>
      <c r="Q52" s="1"/>
    </row>
    <row r="53" spans="2:17" ht="20.100000000000001" customHeight="1" thickBot="1" x14ac:dyDescent="0.25">
      <c r="C53" s="1"/>
      <c r="D53" s="341" t="s">
        <v>119</v>
      </c>
      <c r="E53" s="110"/>
      <c r="F53" s="1"/>
      <c r="G53" s="1"/>
      <c r="H53" s="1"/>
      <c r="I53" s="1"/>
      <c r="J53" s="341" t="s">
        <v>119</v>
      </c>
      <c r="K53" s="1"/>
      <c r="L53" s="1"/>
      <c r="M53" s="32"/>
      <c r="N53" s="1"/>
      <c r="O53" s="1"/>
      <c r="P53" s="1"/>
      <c r="Q53" s="1"/>
    </row>
    <row r="54" spans="2:17" ht="20.100000000000001" customHeight="1" x14ac:dyDescent="0.2">
      <c r="C54" s="342" t="s">
        <v>128</v>
      </c>
      <c r="D54" s="343" t="s">
        <v>98</v>
      </c>
      <c r="E54" s="344" t="s">
        <v>45</v>
      </c>
      <c r="F54" s="345" t="s">
        <v>99</v>
      </c>
      <c r="G54" s="1"/>
      <c r="H54" s="1"/>
      <c r="I54" s="1"/>
      <c r="J54" s="1"/>
      <c r="K54" s="28"/>
      <c r="L54" s="1"/>
      <c r="M54" s="1"/>
      <c r="N54" s="1"/>
      <c r="O54" s="1"/>
      <c r="P54" s="1"/>
      <c r="Q54" s="1"/>
    </row>
    <row r="55" spans="2:17" ht="20.100000000000001" customHeight="1" thickBot="1" x14ac:dyDescent="0.25">
      <c r="C55" s="342" t="s">
        <v>129</v>
      </c>
      <c r="D55" s="346">
        <v>3</v>
      </c>
      <c r="E55" s="347">
        <v>2</v>
      </c>
      <c r="F55" s="348">
        <v>1</v>
      </c>
      <c r="G55" s="1"/>
      <c r="H55" s="1"/>
      <c r="I55" s="1"/>
      <c r="J55" s="1"/>
      <c r="K55" s="28"/>
      <c r="L55" s="1"/>
      <c r="M55" s="1"/>
      <c r="N55" s="1"/>
      <c r="O55" s="1"/>
      <c r="P55" s="1"/>
      <c r="Q55" s="1"/>
    </row>
    <row r="56" spans="2:17" ht="20.100000000000001" customHeight="1" x14ac:dyDescent="0.2">
      <c r="C56" s="1"/>
      <c r="D56" s="349" t="s">
        <v>130</v>
      </c>
      <c r="E56" s="1"/>
      <c r="F56" s="2"/>
      <c r="G56" s="110"/>
      <c r="H56" s="1"/>
      <c r="I56" s="1"/>
      <c r="J56" s="1"/>
      <c r="K56" s="1"/>
      <c r="L56" s="1"/>
      <c r="M56" s="1"/>
      <c r="N56" s="1"/>
      <c r="O56" s="1"/>
      <c r="P56" s="1"/>
      <c r="Q56" s="1"/>
    </row>
    <row r="57" spans="2:17" ht="20.100000000000001" customHeight="1" x14ac:dyDescent="0.2">
      <c r="C57" s="1"/>
      <c r="D57" s="150" t="s">
        <v>131</v>
      </c>
      <c r="E57" s="1"/>
      <c r="F57" s="2"/>
      <c r="G57" s="110"/>
      <c r="H57" s="1"/>
      <c r="I57" s="1"/>
      <c r="J57" s="1"/>
      <c r="K57" s="31"/>
      <c r="L57" s="1"/>
      <c r="M57" s="1"/>
      <c r="N57" s="1"/>
      <c r="O57" s="1"/>
      <c r="P57" s="1"/>
      <c r="Q57" s="1"/>
    </row>
    <row r="58" spans="2:17" ht="20.100000000000001" customHeight="1" x14ac:dyDescent="0.2">
      <c r="C58" s="1"/>
      <c r="D58" s="1"/>
      <c r="E58" s="1"/>
      <c r="F58" s="1"/>
      <c r="G58" s="1"/>
      <c r="H58" s="1"/>
      <c r="I58" s="1"/>
      <c r="J58" s="1"/>
      <c r="K58" s="1"/>
      <c r="L58" s="1"/>
      <c r="M58" s="1"/>
      <c r="N58" s="1"/>
      <c r="O58" s="1"/>
      <c r="P58" s="1"/>
      <c r="Q58" s="1"/>
    </row>
    <row r="59" spans="2:17" ht="15" customHeight="1" x14ac:dyDescent="0.2"/>
    <row r="60" spans="2:17" ht="15" customHeight="1" x14ac:dyDescent="0.2"/>
  </sheetData>
  <sheetProtection algorithmName="SHA-512" hashValue="XNmBKhBnVDl/0E3bL8fDv9oHXyM4ht1KE8y5yUPg2Bl70axczGHJCtKE6dJCUBeBk99KlZBVPg/GYyZJ9EXc6Q==" saltValue="SmPH4ZxL8BbFBFJlVfpkUw==" spinCount="100000" sheet="1" objects="1" scenarios="1"/>
  <mergeCells count="1">
    <mergeCell ref="H52:I52"/>
  </mergeCells>
  <phoneticPr fontId="3"/>
  <printOptions horizontalCentered="1"/>
  <pageMargins left="0.59055118110236227" right="0.59055118110236227" top="0.59055118110236227" bottom="0.51181102362204722" header="0.51181102362204722" footer="0.39370078740157483"/>
  <pageSetup paperSize="9" scale="62" orientation="landscape" horizontalDpi="4294967293" r:id="rId1"/>
  <headerFooter alignWithMargins="0">
    <oddFooter>&amp;C&amp;P</oddFooter>
  </headerFooter>
  <rowBreaks count="1" manualBreakCount="1">
    <brk id="24" min="2"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3A65E-60FB-4CB6-A939-94563429DF7B}">
  <sheetPr>
    <tabColor rgb="FF0000CC"/>
  </sheetPr>
  <dimension ref="B1:P46"/>
  <sheetViews>
    <sheetView showGridLines="0" topLeftCell="A10" zoomScaleNormal="100" workbookViewId="0">
      <selection activeCell="G26" sqref="G26"/>
    </sheetView>
  </sheetViews>
  <sheetFormatPr defaultColWidth="9" defaultRowHeight="13.2" x14ac:dyDescent="0.2"/>
  <cols>
    <col min="1" max="1" width="9" style="221"/>
    <col min="2" max="2" width="3.6640625" style="222" customWidth="1"/>
    <col min="3" max="12" width="11.6640625" style="221" customWidth="1"/>
    <col min="13" max="16384" width="9" style="221"/>
  </cols>
  <sheetData>
    <row r="1" spans="2:16" ht="28.5" customHeight="1" x14ac:dyDescent="0.2">
      <c r="C1" s="222"/>
      <c r="D1" s="222"/>
      <c r="E1" s="222"/>
      <c r="F1" s="222"/>
      <c r="G1" s="222"/>
      <c r="H1" s="222"/>
      <c r="I1" s="222"/>
      <c r="J1" s="222"/>
      <c r="K1" s="222"/>
      <c r="L1" s="222"/>
    </row>
    <row r="2" spans="2:16" ht="16.2" x14ac:dyDescent="0.2">
      <c r="B2" s="168" t="s">
        <v>132</v>
      </c>
      <c r="C2" s="222"/>
      <c r="D2" s="222"/>
      <c r="E2" s="222"/>
      <c r="F2" s="222"/>
      <c r="G2" s="222"/>
      <c r="H2" s="222"/>
      <c r="I2" s="222"/>
      <c r="J2" s="222"/>
      <c r="K2" s="222"/>
      <c r="L2" s="222"/>
    </row>
    <row r="3" spans="2:16" ht="16.2" x14ac:dyDescent="0.2">
      <c r="B3" s="168"/>
      <c r="C3" s="222"/>
      <c r="D3" s="222"/>
      <c r="E3" s="222"/>
      <c r="F3" s="222"/>
      <c r="G3" s="222"/>
      <c r="H3" s="222"/>
      <c r="I3" s="222"/>
      <c r="J3" s="222"/>
      <c r="K3" s="222"/>
      <c r="L3" s="222"/>
    </row>
    <row r="4" spans="2:16" ht="16.2" x14ac:dyDescent="0.2">
      <c r="B4" s="168"/>
      <c r="C4" s="188" t="s">
        <v>133</v>
      </c>
      <c r="D4" s="169"/>
      <c r="E4" s="169"/>
      <c r="F4" s="169"/>
      <c r="G4" s="169"/>
      <c r="H4" s="169"/>
      <c r="I4" s="223"/>
      <c r="J4" s="222"/>
      <c r="K4" s="222"/>
      <c r="L4" s="222"/>
    </row>
    <row r="5" spans="2:16" ht="23.1" customHeight="1" x14ac:dyDescent="0.2">
      <c r="B5" s="168"/>
      <c r="C5" s="221" t="s">
        <v>134</v>
      </c>
      <c r="D5" s="170"/>
      <c r="E5" s="170"/>
      <c r="F5" s="170"/>
      <c r="G5" s="170"/>
      <c r="H5" s="170"/>
      <c r="I5" s="170"/>
      <c r="J5" s="222"/>
      <c r="K5" s="222"/>
      <c r="L5" s="222"/>
    </row>
    <row r="6" spans="2:16" ht="23.1" customHeight="1" x14ac:dyDescent="0.2">
      <c r="B6" s="168"/>
      <c r="C6" s="170" t="s">
        <v>250</v>
      </c>
      <c r="D6" s="170"/>
      <c r="E6" s="170"/>
      <c r="F6" s="170"/>
      <c r="G6" s="170"/>
      <c r="H6" s="170"/>
      <c r="I6" s="170"/>
      <c r="J6" s="222"/>
      <c r="K6" s="222"/>
      <c r="L6" s="222"/>
    </row>
    <row r="7" spans="2:16" ht="40.200000000000003" thickBot="1" x14ac:dyDescent="0.25">
      <c r="B7" s="168"/>
      <c r="C7" s="176" t="s">
        <v>105</v>
      </c>
      <c r="D7" s="177" t="s">
        <v>135</v>
      </c>
      <c r="E7" s="176" t="s">
        <v>136</v>
      </c>
      <c r="F7" s="177" t="s">
        <v>38</v>
      </c>
      <c r="G7" s="177" t="s">
        <v>39</v>
      </c>
      <c r="H7" s="176" t="s">
        <v>20</v>
      </c>
      <c r="I7" s="177" t="s">
        <v>40</v>
      </c>
      <c r="J7" s="222"/>
      <c r="K7" s="222"/>
      <c r="L7" s="222"/>
    </row>
    <row r="8" spans="2:16" ht="29.25" customHeight="1" thickBot="1" x14ac:dyDescent="0.25">
      <c r="B8" s="168"/>
      <c r="C8" s="179">
        <v>105</v>
      </c>
      <c r="D8" s="113">
        <f>IF($C$8="","",365-$C$8)</f>
        <v>260</v>
      </c>
      <c r="E8" s="179">
        <v>8</v>
      </c>
      <c r="F8" s="114">
        <f>IF($E$8="","",$D$8*$E$8)</f>
        <v>2080</v>
      </c>
      <c r="G8" s="115">
        <f>IF($C$8="","",$F$8/12)</f>
        <v>173.33333333333334</v>
      </c>
      <c r="H8" s="180">
        <v>212800</v>
      </c>
      <c r="I8" s="114">
        <f>IF($H$8="","",$H$8/$G$8)</f>
        <v>1227.6923076923076</v>
      </c>
      <c r="J8" s="222"/>
      <c r="K8" s="222"/>
      <c r="L8" s="222"/>
    </row>
    <row r="9" spans="2:16" ht="16.2" x14ac:dyDescent="0.2">
      <c r="B9" s="168"/>
      <c r="C9" s="182"/>
      <c r="D9" s="183"/>
      <c r="E9" s="182"/>
      <c r="F9" s="181" t="s">
        <v>41</v>
      </c>
      <c r="G9" s="184"/>
      <c r="H9" s="185"/>
      <c r="I9" s="186"/>
      <c r="J9" s="222"/>
      <c r="K9" s="222"/>
      <c r="L9" s="222"/>
    </row>
    <row r="10" spans="2:16" ht="7.5" customHeight="1" x14ac:dyDescent="0.2">
      <c r="B10" s="168"/>
      <c r="C10" s="222"/>
      <c r="D10" s="222"/>
      <c r="E10" s="222"/>
      <c r="F10" s="222"/>
      <c r="G10" s="222"/>
      <c r="H10" s="222"/>
      <c r="I10" s="222"/>
      <c r="J10" s="222"/>
      <c r="K10" s="222"/>
      <c r="L10" s="222"/>
    </row>
    <row r="11" spans="2:16" ht="23.1" customHeight="1" x14ac:dyDescent="0.2">
      <c r="B11" s="221"/>
      <c r="C11" s="224" t="s">
        <v>137</v>
      </c>
      <c r="D11" s="222"/>
      <c r="E11" s="222"/>
      <c r="F11" s="222"/>
      <c r="G11" s="222"/>
      <c r="H11" s="222"/>
      <c r="I11" s="222"/>
      <c r="J11" s="222"/>
      <c r="K11" s="222"/>
      <c r="L11" s="222"/>
      <c r="M11" s="222"/>
    </row>
    <row r="12" spans="2:16" ht="23.1" customHeight="1" x14ac:dyDescent="0.2">
      <c r="B12" s="221"/>
      <c r="C12" s="174" t="s">
        <v>138</v>
      </c>
      <c r="D12" s="222"/>
      <c r="E12" s="222"/>
      <c r="F12" s="222"/>
      <c r="G12" s="174"/>
      <c r="H12" s="222"/>
      <c r="I12" s="222"/>
      <c r="J12" s="222"/>
      <c r="K12" s="222"/>
      <c r="L12" s="222"/>
      <c r="M12" s="222"/>
    </row>
    <row r="13" spans="2:16" ht="23.1" customHeight="1" x14ac:dyDescent="0.2">
      <c r="B13" s="221"/>
      <c r="C13" s="173" t="s">
        <v>139</v>
      </c>
      <c r="D13" s="222"/>
      <c r="E13" s="222"/>
      <c r="F13" s="222"/>
      <c r="G13" s="174"/>
      <c r="H13" s="222"/>
      <c r="I13" s="222"/>
      <c r="J13" s="222"/>
      <c r="K13" s="222"/>
      <c r="L13" s="222"/>
      <c r="M13" s="222"/>
    </row>
    <row r="14" spans="2:16" ht="23.1" customHeight="1" x14ac:dyDescent="0.2">
      <c r="B14" s="221"/>
      <c r="C14" s="174" t="s">
        <v>140</v>
      </c>
      <c r="D14" s="222"/>
      <c r="E14" s="222"/>
      <c r="F14" s="222"/>
      <c r="G14" s="174"/>
      <c r="H14" s="222"/>
      <c r="I14" s="222"/>
      <c r="J14" s="222"/>
      <c r="K14" s="222"/>
      <c r="L14" s="222"/>
      <c r="M14" s="222"/>
      <c r="O14" s="173"/>
      <c r="P14" s="169"/>
    </row>
    <row r="15" spans="2:16" ht="23.1" customHeight="1" x14ac:dyDescent="0.2">
      <c r="B15" s="221"/>
      <c r="C15" s="174" t="s">
        <v>223</v>
      </c>
      <c r="D15" s="222"/>
      <c r="E15" s="222"/>
      <c r="F15" s="222"/>
      <c r="G15" s="174"/>
      <c r="H15" s="222"/>
      <c r="I15" s="222"/>
      <c r="J15" s="222"/>
      <c r="K15" s="222"/>
      <c r="L15" s="222"/>
      <c r="M15" s="222"/>
      <c r="O15" s="173"/>
      <c r="P15" s="169"/>
    </row>
    <row r="16" spans="2:16" ht="23.1" customHeight="1" x14ac:dyDescent="0.2">
      <c r="B16" s="221"/>
      <c r="C16" s="173" t="s">
        <v>141</v>
      </c>
      <c r="D16" s="222"/>
      <c r="E16" s="222"/>
      <c r="F16" s="222"/>
      <c r="G16" s="174"/>
      <c r="H16" s="222"/>
      <c r="I16" s="222"/>
      <c r="J16" s="222"/>
      <c r="K16" s="222"/>
      <c r="L16" s="222"/>
      <c r="M16" s="222"/>
      <c r="O16" s="173"/>
      <c r="P16" s="169"/>
    </row>
    <row r="17" spans="2:16" ht="23.1" customHeight="1" x14ac:dyDescent="0.2">
      <c r="B17" s="221"/>
      <c r="C17" s="174" t="s">
        <v>142</v>
      </c>
      <c r="D17" s="222"/>
      <c r="E17" s="222"/>
      <c r="F17" s="222"/>
      <c r="G17" s="174"/>
      <c r="H17" s="222"/>
      <c r="I17" s="222"/>
      <c r="J17" s="222"/>
      <c r="K17" s="222"/>
      <c r="L17" s="222"/>
      <c r="M17" s="222"/>
      <c r="O17" s="173"/>
      <c r="P17" s="169"/>
    </row>
    <row r="18" spans="2:16" ht="23.1" customHeight="1" x14ac:dyDescent="0.2">
      <c r="B18" s="221"/>
      <c r="C18" s="170" t="s">
        <v>143</v>
      </c>
      <c r="D18" s="222"/>
      <c r="E18" s="222"/>
      <c r="F18" s="222"/>
      <c r="G18" s="174"/>
      <c r="H18" s="222"/>
      <c r="I18" s="222"/>
      <c r="J18" s="222"/>
      <c r="K18" s="222"/>
      <c r="L18" s="222"/>
      <c r="M18" s="222"/>
      <c r="O18" s="173"/>
      <c r="P18" s="169"/>
    </row>
    <row r="19" spans="2:16" ht="23.1" customHeight="1" x14ac:dyDescent="0.2">
      <c r="B19" s="221"/>
      <c r="C19" s="198" t="s">
        <v>144</v>
      </c>
      <c r="D19" s="222"/>
      <c r="E19" s="222"/>
      <c r="F19" s="222"/>
      <c r="G19" s="174"/>
      <c r="H19" s="222"/>
      <c r="I19" s="222"/>
      <c r="J19" s="225"/>
      <c r="K19" s="222"/>
      <c r="L19" s="222"/>
      <c r="M19" s="222"/>
      <c r="O19" s="173"/>
      <c r="P19" s="169"/>
    </row>
    <row r="20" spans="2:16" ht="24.75" customHeight="1" x14ac:dyDescent="0.2">
      <c r="B20" s="221"/>
      <c r="C20" s="226" t="s">
        <v>145</v>
      </c>
      <c r="D20" s="222"/>
      <c r="E20" s="222"/>
      <c r="F20" s="222"/>
      <c r="G20" s="222"/>
      <c r="H20" s="222"/>
      <c r="I20" s="222"/>
      <c r="J20" s="225"/>
      <c r="K20" s="222"/>
      <c r="L20" s="222"/>
      <c r="M20" s="222"/>
      <c r="O20" s="173"/>
      <c r="P20" s="169"/>
    </row>
    <row r="21" spans="2:16" ht="24.75" customHeight="1" thickBot="1" x14ac:dyDescent="0.25">
      <c r="B21" s="221"/>
      <c r="C21" s="226"/>
      <c r="D21" s="203" t="s">
        <v>146</v>
      </c>
      <c r="E21" s="222"/>
      <c r="F21" s="222"/>
      <c r="G21" s="203"/>
      <c r="H21" s="222"/>
      <c r="I21" s="222"/>
      <c r="J21" s="225"/>
      <c r="K21" s="222"/>
      <c r="L21" s="222"/>
      <c r="M21" s="222"/>
      <c r="O21" s="173"/>
      <c r="P21" s="169"/>
    </row>
    <row r="22" spans="2:16" ht="29.25" customHeight="1" x14ac:dyDescent="0.2">
      <c r="B22" s="221"/>
      <c r="C22" s="227" t="s">
        <v>155</v>
      </c>
      <c r="D22" s="285" t="s">
        <v>156</v>
      </c>
      <c r="E22" s="286"/>
      <c r="F22" s="285" t="s">
        <v>157</v>
      </c>
      <c r="G22" s="286"/>
      <c r="H22" s="287" t="s">
        <v>158</v>
      </c>
      <c r="I22" s="287"/>
      <c r="J22" s="285" t="s">
        <v>159</v>
      </c>
      <c r="K22" s="286"/>
      <c r="L22" s="287" t="s">
        <v>160</v>
      </c>
      <c r="M22" s="286"/>
      <c r="O22" s="170"/>
    </row>
    <row r="23" spans="2:16" ht="33.75" customHeight="1" x14ac:dyDescent="0.2">
      <c r="B23" s="221"/>
      <c r="C23" s="228" t="s">
        <v>161</v>
      </c>
      <c r="D23" s="229"/>
      <c r="E23" s="230">
        <v>1</v>
      </c>
      <c r="F23" s="229"/>
      <c r="G23" s="230">
        <v>2</v>
      </c>
      <c r="H23" s="229"/>
      <c r="I23" s="231">
        <v>3</v>
      </c>
      <c r="J23" s="229"/>
      <c r="K23" s="230">
        <v>4</v>
      </c>
      <c r="L23" s="232"/>
      <c r="M23" s="230">
        <v>5</v>
      </c>
      <c r="O23" s="170"/>
    </row>
    <row r="24" spans="2:16" ht="33.75" customHeight="1" x14ac:dyDescent="0.2">
      <c r="B24" s="221"/>
      <c r="C24" s="228" t="s">
        <v>101</v>
      </c>
      <c r="D24" s="233" t="s">
        <v>162</v>
      </c>
      <c r="E24" s="234" t="s">
        <v>163</v>
      </c>
      <c r="F24" s="233" t="s">
        <v>162</v>
      </c>
      <c r="G24" s="234" t="s">
        <v>163</v>
      </c>
      <c r="H24" s="233" t="s">
        <v>162</v>
      </c>
      <c r="I24" s="234" t="s">
        <v>163</v>
      </c>
      <c r="J24" s="233" t="s">
        <v>162</v>
      </c>
      <c r="K24" s="234" t="s">
        <v>163</v>
      </c>
      <c r="L24" s="233" t="s">
        <v>162</v>
      </c>
      <c r="M24" s="234" t="s">
        <v>163</v>
      </c>
      <c r="O24" s="181"/>
      <c r="P24" s="181"/>
    </row>
    <row r="25" spans="2:16" ht="24.9" customHeight="1" x14ac:dyDescent="0.2">
      <c r="B25" s="221"/>
      <c r="C25" s="258">
        <f>IF('2.サラリースケールの設計'!$D$24="","",'2.サラリースケールの設計'!$D$24)</f>
        <v>2024</v>
      </c>
      <c r="D25" s="260">
        <f>IF('2.サラリースケールの設計'!$F$24="","",'2.サラリースケールの設計'!$F$24)</f>
        <v>1114</v>
      </c>
      <c r="E25" s="260">
        <f>IF('2.サラリースケールの設計'!$G$24="","",'2.サラリースケールの設計'!$G$24)</f>
        <v>1130</v>
      </c>
      <c r="F25" s="235">
        <v>986</v>
      </c>
      <c r="G25" s="236">
        <v>1000</v>
      </c>
      <c r="H25" s="235"/>
      <c r="I25" s="236"/>
      <c r="J25" s="235"/>
      <c r="K25" s="236"/>
      <c r="L25" s="235"/>
      <c r="M25" s="236"/>
    </row>
    <row r="26" spans="2:16" ht="24.9" customHeight="1" x14ac:dyDescent="0.2">
      <c r="B26" s="221"/>
      <c r="C26" s="258">
        <f>IF(C$25="","",$C25+1)</f>
        <v>2025</v>
      </c>
      <c r="D26" s="237"/>
      <c r="E26" s="238"/>
      <c r="F26" s="237"/>
      <c r="G26" s="238"/>
      <c r="H26" s="237"/>
      <c r="I26" s="238"/>
      <c r="J26" s="237"/>
      <c r="K26" s="238"/>
      <c r="L26" s="237"/>
      <c r="M26" s="238"/>
    </row>
    <row r="27" spans="2:16" ht="24.9" customHeight="1" x14ac:dyDescent="0.2">
      <c r="B27" s="221"/>
      <c r="C27" s="258">
        <f t="shared" ref="C27:C42" si="0">IF(C$25="","",$C26+1)</f>
        <v>2026</v>
      </c>
      <c r="D27" s="239"/>
      <c r="E27" s="240"/>
      <c r="F27" s="239"/>
      <c r="G27" s="240"/>
      <c r="H27" s="241"/>
      <c r="I27" s="242"/>
      <c r="J27" s="239"/>
      <c r="K27" s="240"/>
      <c r="L27" s="241"/>
      <c r="M27" s="240"/>
    </row>
    <row r="28" spans="2:16" ht="24.9" customHeight="1" x14ac:dyDescent="0.2">
      <c r="B28" s="221"/>
      <c r="C28" s="258">
        <f t="shared" si="0"/>
        <v>2027</v>
      </c>
      <c r="D28" s="239"/>
      <c r="E28" s="240"/>
      <c r="F28" s="239"/>
      <c r="G28" s="240"/>
      <c r="H28" s="241"/>
      <c r="I28" s="242"/>
      <c r="J28" s="239"/>
      <c r="K28" s="240"/>
      <c r="L28" s="241"/>
      <c r="M28" s="240"/>
    </row>
    <row r="29" spans="2:16" ht="24.9" customHeight="1" x14ac:dyDescent="0.2">
      <c r="B29" s="221"/>
      <c r="C29" s="258">
        <f t="shared" si="0"/>
        <v>2028</v>
      </c>
      <c r="D29" s="239"/>
      <c r="E29" s="240"/>
      <c r="F29" s="239"/>
      <c r="G29" s="240"/>
      <c r="H29" s="241"/>
      <c r="I29" s="242"/>
      <c r="J29" s="239"/>
      <c r="K29" s="240"/>
      <c r="L29" s="241"/>
      <c r="M29" s="240"/>
    </row>
    <row r="30" spans="2:16" ht="24.9" customHeight="1" x14ac:dyDescent="0.2">
      <c r="B30" s="221"/>
      <c r="C30" s="258">
        <f t="shared" si="0"/>
        <v>2029</v>
      </c>
      <c r="D30" s="239"/>
      <c r="E30" s="240"/>
      <c r="F30" s="239"/>
      <c r="G30" s="240"/>
      <c r="H30" s="241"/>
      <c r="I30" s="242"/>
      <c r="J30" s="239"/>
      <c r="K30" s="240"/>
      <c r="L30" s="241"/>
      <c r="M30" s="240"/>
    </row>
    <row r="31" spans="2:16" ht="24.9" customHeight="1" x14ac:dyDescent="0.2">
      <c r="B31" s="221"/>
      <c r="C31" s="258">
        <f t="shared" si="0"/>
        <v>2030</v>
      </c>
      <c r="D31" s="239"/>
      <c r="E31" s="240"/>
      <c r="F31" s="239"/>
      <c r="G31" s="240"/>
      <c r="H31" s="241"/>
      <c r="I31" s="242"/>
      <c r="J31" s="239"/>
      <c r="K31" s="240"/>
      <c r="L31" s="241"/>
      <c r="M31" s="240"/>
    </row>
    <row r="32" spans="2:16" ht="24.9" customHeight="1" x14ac:dyDescent="0.2">
      <c r="B32" s="221"/>
      <c r="C32" s="258">
        <f t="shared" si="0"/>
        <v>2031</v>
      </c>
      <c r="D32" s="239"/>
      <c r="E32" s="240"/>
      <c r="F32" s="239"/>
      <c r="G32" s="240"/>
      <c r="H32" s="241"/>
      <c r="I32" s="242"/>
      <c r="J32" s="239"/>
      <c r="K32" s="240"/>
      <c r="L32" s="241"/>
      <c r="M32" s="240"/>
    </row>
    <row r="33" spans="2:13" ht="24.9" customHeight="1" x14ac:dyDescent="0.2">
      <c r="B33" s="221"/>
      <c r="C33" s="258">
        <f t="shared" si="0"/>
        <v>2032</v>
      </c>
      <c r="D33" s="239"/>
      <c r="E33" s="240"/>
      <c r="F33" s="239"/>
      <c r="G33" s="240"/>
      <c r="H33" s="241"/>
      <c r="I33" s="242"/>
      <c r="J33" s="239"/>
      <c r="K33" s="240"/>
      <c r="L33" s="241"/>
      <c r="M33" s="240"/>
    </row>
    <row r="34" spans="2:13" ht="24.9" customHeight="1" x14ac:dyDescent="0.2">
      <c r="B34" s="221"/>
      <c r="C34" s="258">
        <f t="shared" si="0"/>
        <v>2033</v>
      </c>
      <c r="D34" s="239"/>
      <c r="E34" s="240"/>
      <c r="F34" s="239"/>
      <c r="G34" s="240"/>
      <c r="H34" s="241"/>
      <c r="I34" s="242"/>
      <c r="J34" s="239"/>
      <c r="K34" s="240"/>
      <c r="L34" s="241"/>
      <c r="M34" s="240"/>
    </row>
    <row r="35" spans="2:13" ht="24.9" customHeight="1" x14ac:dyDescent="0.2">
      <c r="B35" s="221"/>
      <c r="C35" s="258">
        <f t="shared" si="0"/>
        <v>2034</v>
      </c>
      <c r="D35" s="239"/>
      <c r="E35" s="240"/>
      <c r="F35" s="239"/>
      <c r="G35" s="240"/>
      <c r="H35" s="241"/>
      <c r="I35" s="242"/>
      <c r="J35" s="239"/>
      <c r="K35" s="240"/>
      <c r="L35" s="241"/>
      <c r="M35" s="240"/>
    </row>
    <row r="36" spans="2:13" ht="24.9" customHeight="1" x14ac:dyDescent="0.2">
      <c r="B36" s="221"/>
      <c r="C36" s="258">
        <f t="shared" si="0"/>
        <v>2035</v>
      </c>
      <c r="D36" s="239"/>
      <c r="E36" s="240"/>
      <c r="F36" s="239"/>
      <c r="G36" s="240"/>
      <c r="H36" s="241"/>
      <c r="I36" s="242"/>
      <c r="J36" s="239"/>
      <c r="K36" s="240"/>
      <c r="L36" s="241"/>
      <c r="M36" s="240"/>
    </row>
    <row r="37" spans="2:13" ht="24.9" customHeight="1" x14ac:dyDescent="0.2">
      <c r="B37" s="221"/>
      <c r="C37" s="258">
        <f t="shared" si="0"/>
        <v>2036</v>
      </c>
      <c r="D37" s="239"/>
      <c r="E37" s="240"/>
      <c r="F37" s="239"/>
      <c r="G37" s="240"/>
      <c r="H37" s="241"/>
      <c r="I37" s="242"/>
      <c r="J37" s="239"/>
      <c r="K37" s="240"/>
      <c r="L37" s="241"/>
      <c r="M37" s="240"/>
    </row>
    <row r="38" spans="2:13" ht="24.9" customHeight="1" x14ac:dyDescent="0.2">
      <c r="B38" s="221"/>
      <c r="C38" s="258">
        <f t="shared" si="0"/>
        <v>2037</v>
      </c>
      <c r="D38" s="239"/>
      <c r="E38" s="240"/>
      <c r="F38" s="239"/>
      <c r="G38" s="240"/>
      <c r="H38" s="241"/>
      <c r="I38" s="242"/>
      <c r="J38" s="239"/>
      <c r="K38" s="240"/>
      <c r="L38" s="241"/>
      <c r="M38" s="240"/>
    </row>
    <row r="39" spans="2:13" ht="24.9" customHeight="1" x14ac:dyDescent="0.2">
      <c r="B39" s="221"/>
      <c r="C39" s="258">
        <f t="shared" si="0"/>
        <v>2038</v>
      </c>
      <c r="D39" s="239"/>
      <c r="E39" s="240"/>
      <c r="F39" s="239"/>
      <c r="G39" s="240"/>
      <c r="H39" s="241"/>
      <c r="I39" s="242"/>
      <c r="J39" s="239"/>
      <c r="K39" s="240"/>
      <c r="L39" s="241"/>
      <c r="M39" s="240"/>
    </row>
    <row r="40" spans="2:13" ht="24.9" customHeight="1" x14ac:dyDescent="0.2">
      <c r="B40" s="221"/>
      <c r="C40" s="258">
        <f t="shared" si="0"/>
        <v>2039</v>
      </c>
      <c r="D40" s="239"/>
      <c r="E40" s="240"/>
      <c r="F40" s="239"/>
      <c r="G40" s="240"/>
      <c r="H40" s="241"/>
      <c r="I40" s="242"/>
      <c r="J40" s="239"/>
      <c r="K40" s="240"/>
      <c r="L40" s="241"/>
      <c r="M40" s="240"/>
    </row>
    <row r="41" spans="2:13" ht="24.9" customHeight="1" x14ac:dyDescent="0.2">
      <c r="B41" s="221"/>
      <c r="C41" s="258">
        <f t="shared" si="0"/>
        <v>2040</v>
      </c>
      <c r="D41" s="239"/>
      <c r="E41" s="240"/>
      <c r="F41" s="239"/>
      <c r="G41" s="240"/>
      <c r="H41" s="241"/>
      <c r="I41" s="242"/>
      <c r="J41" s="239"/>
      <c r="K41" s="240"/>
      <c r="L41" s="241"/>
      <c r="M41" s="240"/>
    </row>
    <row r="42" spans="2:13" ht="24.9" customHeight="1" thickBot="1" x14ac:dyDescent="0.25">
      <c r="B42" s="221"/>
      <c r="C42" s="259">
        <f t="shared" si="0"/>
        <v>2041</v>
      </c>
      <c r="D42" s="243"/>
      <c r="E42" s="244"/>
      <c r="F42" s="243"/>
      <c r="G42" s="244"/>
      <c r="H42" s="245"/>
      <c r="I42" s="246"/>
      <c r="J42" s="243"/>
      <c r="K42" s="244"/>
      <c r="L42" s="245"/>
      <c r="M42" s="244"/>
    </row>
    <row r="43" spans="2:13" x14ac:dyDescent="0.2">
      <c r="B43" s="221"/>
      <c r="C43" s="222"/>
      <c r="D43" s="222"/>
      <c r="E43" s="222"/>
      <c r="F43" s="222"/>
      <c r="G43" s="222"/>
      <c r="H43" s="222"/>
      <c r="I43" s="222"/>
      <c r="J43" s="222"/>
      <c r="K43" s="222"/>
      <c r="L43" s="222"/>
      <c r="M43" s="222"/>
    </row>
    <row r="44" spans="2:13" x14ac:dyDescent="0.2">
      <c r="B44" s="221"/>
      <c r="C44" s="222"/>
      <c r="D44" s="222"/>
      <c r="E44" s="222"/>
      <c r="F44" s="222"/>
      <c r="G44" s="222"/>
      <c r="H44" s="222"/>
      <c r="I44" s="222"/>
      <c r="J44" s="222"/>
      <c r="K44" s="222"/>
      <c r="L44" s="222"/>
      <c r="M44" s="222"/>
    </row>
    <row r="45" spans="2:13" x14ac:dyDescent="0.2">
      <c r="B45" s="221"/>
      <c r="C45" s="222"/>
      <c r="D45" s="222"/>
      <c r="E45" s="222"/>
      <c r="F45" s="222"/>
      <c r="G45" s="222"/>
      <c r="H45" s="222"/>
      <c r="I45" s="222"/>
      <c r="J45" s="222"/>
      <c r="K45" s="222"/>
      <c r="L45" s="222"/>
      <c r="M45" s="222"/>
    </row>
    <row r="46" spans="2:13" x14ac:dyDescent="0.2">
      <c r="B46" s="221"/>
      <c r="C46" s="222"/>
      <c r="D46" s="222"/>
      <c r="E46" s="222"/>
      <c r="F46" s="222"/>
      <c r="G46" s="222"/>
      <c r="H46" s="222"/>
      <c r="I46" s="222"/>
      <c r="J46" s="222"/>
      <c r="K46" s="222"/>
      <c r="L46" s="222"/>
      <c r="M46" s="222"/>
    </row>
  </sheetData>
  <sheetProtection sheet="1" objects="1" scenarios="1"/>
  <mergeCells count="5">
    <mergeCell ref="D22:E22"/>
    <mergeCell ref="F22:G22"/>
    <mergeCell ref="H22:I22"/>
    <mergeCell ref="J22:K22"/>
    <mergeCell ref="L22:M22"/>
  </mergeCells>
  <phoneticPr fontId="3"/>
  <pageMargins left="0.70866141732283472" right="0.70866141732283472" top="0.74803149606299213" bottom="0.74803149606299213" header="0.31496062992125984" footer="0.31496062992125984"/>
  <pageSetup paperSize="9" scale="77"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C23E4-B29B-4A55-8A26-58B2FE9FAAD4}">
  <sheetPr>
    <tabColor rgb="FF53FF53"/>
    <pageSetUpPr autoPageBreaks="0"/>
  </sheetPr>
  <dimension ref="B2:R38"/>
  <sheetViews>
    <sheetView showGridLines="0" topLeftCell="A7" zoomScaleNormal="100" workbookViewId="0">
      <selection activeCell="E10" sqref="E10"/>
    </sheetView>
  </sheetViews>
  <sheetFormatPr defaultColWidth="9" defaultRowHeight="13.2" x14ac:dyDescent="0.2"/>
  <cols>
    <col min="1" max="1" width="2.33203125" style="1" customWidth="1"/>
    <col min="2" max="2" width="3.109375" style="1" customWidth="1"/>
    <col min="3" max="3" width="16.109375" style="1" customWidth="1"/>
    <col min="4" max="5" width="19.21875" style="1" customWidth="1"/>
    <col min="6" max="8" width="13.6640625" style="1" customWidth="1"/>
    <col min="9" max="9" width="15.33203125" style="1" customWidth="1"/>
    <col min="10" max="11" width="10.6640625" style="1" customWidth="1"/>
    <col min="12" max="12" width="11.6640625" style="1" customWidth="1"/>
    <col min="13" max="13" width="13" style="1" customWidth="1"/>
    <col min="14" max="14" width="14.77734375" style="1" customWidth="1"/>
    <col min="15" max="15" width="12.44140625" style="1" customWidth="1"/>
    <col min="16" max="16" width="10.6640625" style="1" customWidth="1"/>
    <col min="17" max="17" width="12.21875" style="1" customWidth="1"/>
    <col min="18" max="18" width="9" style="1"/>
    <col min="19" max="19" width="2.21875" style="1" customWidth="1"/>
    <col min="20" max="16384" width="9" style="1"/>
  </cols>
  <sheetData>
    <row r="2" spans="2:18" s="42" customFormat="1" ht="33.75" customHeight="1" x14ac:dyDescent="0.2">
      <c r="B2" s="111" t="s">
        <v>147</v>
      </c>
      <c r="F2" s="68"/>
      <c r="G2" s="35"/>
    </row>
    <row r="3" spans="2:18" ht="23.1" customHeight="1" x14ac:dyDescent="0.2">
      <c r="C3" s="31" t="s">
        <v>222</v>
      </c>
      <c r="F3" s="121"/>
      <c r="I3" s="67"/>
      <c r="J3" s="122"/>
      <c r="K3" s="247"/>
    </row>
    <row r="4" spans="2:18" ht="23.1" customHeight="1" x14ac:dyDescent="0.2">
      <c r="C4" s="31" t="s">
        <v>148</v>
      </c>
      <c r="F4" s="121"/>
      <c r="I4" s="67"/>
      <c r="J4" s="122"/>
      <c r="K4" s="247"/>
    </row>
    <row r="5" spans="2:18" ht="23.1" customHeight="1" x14ac:dyDescent="0.2">
      <c r="C5" s="31" t="s">
        <v>149</v>
      </c>
      <c r="G5" s="121"/>
      <c r="K5" s="247"/>
    </row>
    <row r="6" spans="2:18" ht="23.1" customHeight="1" x14ac:dyDescent="0.2">
      <c r="C6" s="144" t="s">
        <v>251</v>
      </c>
      <c r="I6" s="67"/>
      <c r="J6" s="122"/>
      <c r="K6" s="247"/>
    </row>
    <row r="7" spans="2:18" s="42" customFormat="1" ht="23.1" customHeight="1" x14ac:dyDescent="0.2">
      <c r="C7" s="31" t="s">
        <v>151</v>
      </c>
      <c r="D7" s="31"/>
      <c r="E7" s="31"/>
      <c r="F7" s="68"/>
      <c r="G7" s="68"/>
      <c r="J7" s="248"/>
      <c r="K7" s="29"/>
    </row>
    <row r="8" spans="2:18" s="42" customFormat="1" ht="44.1" customHeight="1" thickBot="1" x14ac:dyDescent="0.25">
      <c r="B8" s="128"/>
      <c r="C8" s="69" t="s">
        <v>152</v>
      </c>
      <c r="D8" s="249" t="s">
        <v>153</v>
      </c>
      <c r="E8" s="112" t="s">
        <v>154</v>
      </c>
      <c r="F8" s="126" t="str">
        <f>IF($C$9="","",$C$9)</f>
        <v>本社（大阪府例）</v>
      </c>
      <c r="G8" s="126" t="s">
        <v>255</v>
      </c>
      <c r="N8" s="70"/>
      <c r="O8" s="70"/>
    </row>
    <row r="9" spans="2:18" s="42" customFormat="1" ht="44.1" customHeight="1" thickBot="1" x14ac:dyDescent="0.25">
      <c r="B9" s="128"/>
      <c r="C9" s="124" t="str">
        <f>IF($D$9="","",IF($D$9='3.事業所別初号賃金の設計'!$E$23,'3.事業所別初号賃金の設計'!$D$22,IF($D$9='3.事業所別初号賃金の設計'!$G$23,'3.事業所別初号賃金の設計'!$F$22,IF('4.事業場（１）サラリースケール'!$D$9='3.事業所別初号賃金の設計'!$I$23,'3.事業所別初号賃金の設計'!$H$22,IF('4.事業場（１）サラリースケール'!$D$9='3.事業所別初号賃金の設計'!$K$23,'3.事業所別初号賃金の設計'!$J$22,IF('4.事業場（１）サラリースケール'!$D$9='3.事業所別初号賃金の設計'!$M$23,'3.事業所別初号賃金の設計'!$L$22))))))</f>
        <v>本社（大阪府例）</v>
      </c>
      <c r="D9" s="250">
        <v>1</v>
      </c>
      <c r="E9" s="262">
        <v>2024</v>
      </c>
      <c r="F9" s="113">
        <f>IF($D$9="","",IF($E$9="","",INDEX('3.事業所別初号賃金の設計'!$C$23:$M$42,MATCH('4.事業場（１）サラリースケール'!$E$9,'3.事業所別初号賃金の設計'!$C$23:$C$42,0),MATCH($D$9,'3.事業所別初号賃金の設計'!$C$23:$M$23,0))))</f>
        <v>1130</v>
      </c>
      <c r="G9" s="127">
        <f>IF($F$9="","",$F$9-$F$13)</f>
        <v>0</v>
      </c>
      <c r="H9" s="261" t="s">
        <v>254</v>
      </c>
      <c r="J9" s="120"/>
      <c r="K9" s="125"/>
      <c r="N9" s="70"/>
      <c r="O9" s="70"/>
    </row>
    <row r="10" spans="2:18" s="42" customFormat="1" ht="23.1" customHeight="1" x14ac:dyDescent="0.2">
      <c r="C10" s="27"/>
      <c r="D10" s="31"/>
      <c r="G10" s="28" t="s">
        <v>90</v>
      </c>
    </row>
    <row r="11" spans="2:18" ht="6" customHeight="1" x14ac:dyDescent="0.2">
      <c r="C11" s="27"/>
    </row>
    <row r="12" spans="2:18" ht="36" customHeight="1" thickBot="1" x14ac:dyDescent="0.25">
      <c r="B12" s="8"/>
      <c r="C12" s="55" t="s">
        <v>35</v>
      </c>
      <c r="D12" s="56" t="s">
        <v>13</v>
      </c>
      <c r="E12" s="56" t="s">
        <v>34</v>
      </c>
      <c r="F12" s="56" t="s">
        <v>26</v>
      </c>
      <c r="G12" s="72" t="s">
        <v>89</v>
      </c>
      <c r="H12" s="71" t="s">
        <v>19</v>
      </c>
      <c r="I12" s="71" t="s">
        <v>27</v>
      </c>
      <c r="J12" s="71" t="s">
        <v>28</v>
      </c>
      <c r="K12" s="71" t="s">
        <v>33</v>
      </c>
      <c r="L12" s="71" t="s">
        <v>48</v>
      </c>
      <c r="M12" s="71" t="s">
        <v>29</v>
      </c>
      <c r="N12" s="71" t="s">
        <v>30</v>
      </c>
      <c r="O12" s="71" t="s">
        <v>0</v>
      </c>
      <c r="P12" s="71" t="s">
        <v>31</v>
      </c>
      <c r="Q12" s="71" t="s">
        <v>32</v>
      </c>
      <c r="R12" s="71" t="s">
        <v>18</v>
      </c>
    </row>
    <row r="13" spans="2:18" ht="23.1" customHeight="1" x14ac:dyDescent="0.2">
      <c r="B13" s="8"/>
      <c r="C13" s="52" t="str">
        <f>IF('1.制度のフレーム設計'!$B$7="","",'1.制度のフレーム設計'!$B$7)</f>
        <v>庶務職</v>
      </c>
      <c r="D13" s="23" t="str">
        <f>IF('1.制度のフレーム設計'!$C7="","",'1.制度のフレーム設計'!$C7)</f>
        <v>US-1</v>
      </c>
      <c r="E13" s="23" t="str">
        <f>IF('1.制度のフレーム設計'!$D7="","",'1.制度のフレーム設計'!$D7)</f>
        <v>単純・定型補助業務</v>
      </c>
      <c r="F13" s="6">
        <f>IF('2.サラリースケールの設計'!$F30="","",'2.サラリースケールの設計'!$F30)</f>
        <v>1130</v>
      </c>
      <c r="G13" s="87">
        <f>IF($F13="","",IF($D$9="","",IF($E$9="","",$F13+$G$9)))</f>
        <v>1130</v>
      </c>
      <c r="H13" s="6">
        <f>IF('2.サラリースケールの設計'!G30="","",'2.サラリースケールの設計'!G30)</f>
        <v>15</v>
      </c>
      <c r="I13" s="73">
        <f>IF('2.サラリースケールの設計'!H30="","",'2.サラリースケールの設計'!H30)</f>
        <v>8</v>
      </c>
      <c r="J13" s="73">
        <f>IF('2.サラリースケールの設計'!I30="","",'2.サラリースケールの設計'!I30)</f>
        <v>6</v>
      </c>
      <c r="K13" s="87">
        <f>IF($F13="","",IF($D$9="","",IF($E$9="","",$G13+$H13*$J13)))</f>
        <v>1220</v>
      </c>
      <c r="L13" s="10">
        <f>IF('2.サラリースケールの設計'!K30="","",'2.サラリースケールの設計'!K30)</f>
        <v>8</v>
      </c>
      <c r="M13" s="10">
        <f>IF('2.サラリースケールの設計'!L30="","",'2.サラリースケールの設計'!L30)</f>
        <v>4</v>
      </c>
      <c r="N13" s="76">
        <f>IF('2.サラリースケールの設計'!M30="","",'2.サラリースケールの設計'!M30)</f>
        <v>12</v>
      </c>
      <c r="O13" s="93">
        <f>IF($F13="","",IF($D$9="","",IF($E$9="","",$K13+$L13*($N13-$J13))))</f>
        <v>1268</v>
      </c>
      <c r="P13" s="6">
        <f>IF('2.サラリースケールの設計'!O30="","",'2.サラリースケールの設計'!O30)</f>
        <v>13</v>
      </c>
      <c r="Q13" s="10">
        <f>IF('2.サラリースケールの設計'!P30="","",'2.サラリースケールの設計'!P30)</f>
        <v>25</v>
      </c>
      <c r="R13" s="77" t="str">
        <f>IF('2.サラリースケールの設計'!Q30="","",'2.サラリースケールの設計'!Q30)</f>
        <v>－</v>
      </c>
    </row>
    <row r="14" spans="2:18" ht="23.1" customHeight="1" x14ac:dyDescent="0.2">
      <c r="B14" s="8"/>
      <c r="C14" s="53"/>
      <c r="D14" s="19" t="str">
        <f>IF('1.制度のフレーム設計'!$C8="","",'1.制度のフレーム設計'!$C8)</f>
        <v>US-2</v>
      </c>
      <c r="E14" s="18" t="str">
        <f>IF('1.制度のフレーム設計'!$D8="","",'1.制度のフレーム設計'!$D8)</f>
        <v>定型業務</v>
      </c>
      <c r="F14" s="7">
        <f>IF('2.サラリースケールの設計'!$F31="","",'2.サラリースケールの設計'!$F31)</f>
        <v>1180</v>
      </c>
      <c r="G14" s="88">
        <f t="shared" ref="G14:G32" si="0">IF($F14="","",IF($D$9="","",IF($E$9="","",$F14+$G$9)))</f>
        <v>1180</v>
      </c>
      <c r="H14" s="11">
        <f>IF('2.サラリースケールの設計'!G31="","",'2.サラリースケールの設計'!G31)</f>
        <v>20</v>
      </c>
      <c r="I14" s="74">
        <f>IF('2.サラリースケールの設計'!H31="","",'2.サラリースケールの設計'!H31)</f>
        <v>10</v>
      </c>
      <c r="J14" s="74">
        <f>IF('2.サラリースケールの設計'!I31="","",'2.サラリースケールの設計'!I31)</f>
        <v>12</v>
      </c>
      <c r="K14" s="88">
        <f t="shared" ref="K14:K32" si="1">IF($F14="","",IF($D$9="","",IF($E$9="","",$G14+$H14*$J14)))</f>
        <v>1420</v>
      </c>
      <c r="L14" s="11">
        <f>IF('2.サラリースケールの設計'!K31="","",'2.サラリースケールの設計'!K31)</f>
        <v>10</v>
      </c>
      <c r="M14" s="11">
        <f>IF('2.サラリースケールの設計'!L31="","",'2.サラリースケールの設計'!L31)</f>
        <v>5</v>
      </c>
      <c r="N14" s="78">
        <f>IF('2.サラリースケールの設計'!M31="","",'2.サラリースケールの設計'!M31)</f>
        <v>24</v>
      </c>
      <c r="O14" s="92">
        <f t="shared" ref="O14:O32" si="2">IF($F14="","",IF($D$9="","",IF($E$9="","",$K14+$L14*($N14-$J14))))</f>
        <v>1540</v>
      </c>
      <c r="P14" s="7">
        <f>IF('2.サラリースケールの設計'!O31="","",'2.サラリースケールの設計'!O31)</f>
        <v>25</v>
      </c>
      <c r="Q14" s="11">
        <f>IF('2.サラリースケールの設計'!P31="","",'2.サラリースケールの設計'!P31)</f>
        <v>49</v>
      </c>
      <c r="R14" s="79">
        <f>IF('2.サラリースケールの設計'!Q31="","",'2.サラリースケールの設計'!Q31)</f>
        <v>10</v>
      </c>
    </row>
    <row r="15" spans="2:18" ht="23.1" customHeight="1" x14ac:dyDescent="0.2">
      <c r="B15" s="8"/>
      <c r="C15" s="53"/>
      <c r="D15" s="19" t="str">
        <f>IF('1.制度のフレーム設計'!$C9="","",'1.制度のフレーム設計'!$C9)</f>
        <v>US-3</v>
      </c>
      <c r="E15" s="18" t="str">
        <f>IF('1.制度のフレーム設計'!$D9="","",'1.制度のフレーム設計'!$D9)</f>
        <v>熟練定型業務</v>
      </c>
      <c r="F15" s="7">
        <f>IF('2.サラリースケールの設計'!$F32="","",'2.サラリースケールの設計'!$F32)</f>
        <v>1230</v>
      </c>
      <c r="G15" s="88">
        <f t="shared" si="0"/>
        <v>1230</v>
      </c>
      <c r="H15" s="11">
        <f>IF('2.サラリースケールの設計'!G32="","",'2.サラリースケールの設計'!G32)</f>
        <v>25</v>
      </c>
      <c r="I15" s="74">
        <f>IF('2.サラリースケールの設計'!H32="","",'2.サラリースケールの設計'!H32)</f>
        <v>13</v>
      </c>
      <c r="J15" s="74">
        <f>IF('2.サラリースケールの設計'!I32="","",'2.サラリースケールの設計'!I32)</f>
        <v>12</v>
      </c>
      <c r="K15" s="88">
        <f t="shared" si="1"/>
        <v>1530</v>
      </c>
      <c r="L15" s="11">
        <f>IF('2.サラリースケールの設計'!K32="","",'2.サラリースケールの設計'!K32)</f>
        <v>13</v>
      </c>
      <c r="M15" s="11">
        <f>IF('2.サラリースケールの設計'!L32="","",'2.サラリースケールの設計'!L32)</f>
        <v>7</v>
      </c>
      <c r="N15" s="78">
        <f>IF('2.サラリースケールの設計'!M32="","",'2.サラリースケールの設計'!M32)</f>
        <v>24</v>
      </c>
      <c r="O15" s="92">
        <f t="shared" si="2"/>
        <v>1686</v>
      </c>
      <c r="P15" s="7">
        <f>IF('2.サラリースケールの設計'!O32="","",'2.サラリースケールの設計'!O32)</f>
        <v>25</v>
      </c>
      <c r="Q15" s="11">
        <f>IF('2.サラリースケールの設計'!P32="","",'2.サラリースケールの設計'!P32)</f>
        <v>49</v>
      </c>
      <c r="R15" s="79">
        <f>IF('2.サラリースケールの設計'!Q32="","",'2.サラリースケールの設計'!Q32)</f>
        <v>15</v>
      </c>
    </row>
    <row r="16" spans="2:18" ht="23.1" customHeight="1" x14ac:dyDescent="0.2">
      <c r="B16" s="8"/>
      <c r="C16" s="53"/>
      <c r="D16" s="19" t="str">
        <f>IF('1.制度のフレーム設計'!$C10="","",'1.制度のフレーム設計'!$C10)</f>
        <v>US-4</v>
      </c>
      <c r="E16" s="18" t="str">
        <f>IF('1.制度のフレーム設計'!$D10="","",'1.制度のフレーム設計'!$D10)</f>
        <v>判断定型業務</v>
      </c>
      <c r="F16" s="7">
        <f>IF('2.サラリースケールの設計'!$F33="","",'2.サラリースケールの設計'!$F33)</f>
        <v>1280</v>
      </c>
      <c r="G16" s="88">
        <f t="shared" si="0"/>
        <v>1280</v>
      </c>
      <c r="H16" s="7">
        <f>IF('2.サラリースケールの設計'!G33="","",'2.サラリースケールの設計'!G33)</f>
        <v>30</v>
      </c>
      <c r="I16" s="74">
        <f>IF('2.サラリースケールの設計'!H33="","",'2.サラリースケールの設計'!H33)</f>
        <v>15</v>
      </c>
      <c r="J16" s="74">
        <f>IF('2.サラリースケールの設計'!I33="","",'2.サラリースケールの設計'!I33)</f>
        <v>12</v>
      </c>
      <c r="K16" s="88">
        <f t="shared" si="1"/>
        <v>1640</v>
      </c>
      <c r="L16" s="11">
        <f>IF('2.サラリースケールの設計'!K33="","",'2.サラリースケールの設計'!K33)</f>
        <v>15</v>
      </c>
      <c r="M16" s="11">
        <f>IF('2.サラリースケールの設計'!L33="","",'2.サラリースケールの設計'!L33)</f>
        <v>8</v>
      </c>
      <c r="N16" s="78">
        <f>IF('2.サラリースケールの設計'!M33="","",'2.サラリースケールの設計'!M33)</f>
        <v>24</v>
      </c>
      <c r="O16" s="92">
        <f t="shared" si="2"/>
        <v>1820</v>
      </c>
      <c r="P16" s="7">
        <f>IF('2.サラリースケールの設計'!O33="","",'2.サラリースケールの設計'!O33)</f>
        <v>25</v>
      </c>
      <c r="Q16" s="11">
        <f>IF('2.サラリースケールの設計'!P33="","",'2.サラリースケールの設計'!P33)</f>
        <v>49</v>
      </c>
      <c r="R16" s="79">
        <f>IF('2.サラリースケールの設計'!Q33="","",'2.サラリースケールの設計'!Q33)</f>
        <v>20</v>
      </c>
    </row>
    <row r="17" spans="2:18" ht="23.1" customHeight="1" thickBot="1" x14ac:dyDescent="0.25">
      <c r="B17" s="8"/>
      <c r="C17" s="54"/>
      <c r="D17" s="21" t="str">
        <f>IF('1.制度のフレーム設計'!$C11="","",'1.制度のフレーム設計'!$C11)</f>
        <v>US-5</v>
      </c>
      <c r="E17" s="20" t="str">
        <f>IF('1.制度のフレーム設計'!$D11="","",'1.制度のフレーム設計'!$D11)</f>
        <v>有期リーダー補佐</v>
      </c>
      <c r="F17" s="13">
        <f>IF('2.サラリースケールの設計'!$F34="","",'2.サラリースケールの設計'!$F34)</f>
        <v>1330</v>
      </c>
      <c r="G17" s="89">
        <f t="shared" si="0"/>
        <v>1330</v>
      </c>
      <c r="H17" s="13">
        <f>IF('2.サラリースケールの設計'!G34="","",'2.サラリースケールの設計'!G34)</f>
        <v>35</v>
      </c>
      <c r="I17" s="75">
        <f>IF('2.サラリースケールの設計'!H34="","",'2.サラリースケールの設計'!H34)</f>
        <v>18</v>
      </c>
      <c r="J17" s="75">
        <f>IF('2.サラリースケールの設計'!I34="","",'2.サラリースケールの設計'!I34)</f>
        <v>12</v>
      </c>
      <c r="K17" s="89">
        <f t="shared" si="1"/>
        <v>1750</v>
      </c>
      <c r="L17" s="12">
        <f>IF('2.サラリースケールの設計'!K34="","",'2.サラリースケールの設計'!K34)</f>
        <v>18</v>
      </c>
      <c r="M17" s="12">
        <f>IF('2.サラリースケールの設計'!L34="","",'2.サラリースケールの設計'!L34)</f>
        <v>9</v>
      </c>
      <c r="N17" s="80">
        <f>IF('2.サラリースケールの設計'!M34="","",'2.サラリースケールの設計'!M34)</f>
        <v>24</v>
      </c>
      <c r="O17" s="94">
        <f t="shared" si="2"/>
        <v>1966</v>
      </c>
      <c r="P17" s="13">
        <f>IF('2.サラリースケールの設計'!O34="","",'2.サラリースケールの設計'!O34)</f>
        <v>25</v>
      </c>
      <c r="Q17" s="12">
        <f>IF('2.サラリースケールの設計'!P34="","",'2.サラリースケールの設計'!P34)</f>
        <v>49</v>
      </c>
      <c r="R17" s="81">
        <f>IF('2.サラリースケールの設計'!Q34="","",'2.サラリースケールの設計'!Q34)</f>
        <v>25</v>
      </c>
    </row>
    <row r="18" spans="2:18" ht="23.1" customHeight="1" x14ac:dyDescent="0.2">
      <c r="B18" s="8"/>
      <c r="C18" s="52" t="str">
        <f>IF('1.制度のフレーム設計'!$B$12="","",'1.制度のフレーム設計'!$B$12)</f>
        <v>営業職</v>
      </c>
      <c r="D18" s="23" t="str">
        <f>IF('1.制度のフレーム設計'!$C12="","",'1.制度のフレーム設計'!$C12)</f>
        <v>UE-1</v>
      </c>
      <c r="E18" s="22" t="str">
        <f>IF('1.制度のフレーム設計'!$D12="","",'1.制度のフレーム設計'!$D12)</f>
        <v>単純・定型補助業務</v>
      </c>
      <c r="F18" s="6">
        <f>IF('2.サラリースケールの設計'!$F35="","",'2.サラリースケールの設計'!$F35)</f>
        <v>1130</v>
      </c>
      <c r="G18" s="87">
        <f t="shared" si="0"/>
        <v>1130</v>
      </c>
      <c r="H18" s="10">
        <f>IF('2.サラリースケールの設計'!G35="","",'2.サラリースケールの設計'!G35)</f>
        <v>15</v>
      </c>
      <c r="I18" s="10">
        <f>IF('2.サラリースケールの設計'!H35="","",'2.サラリースケールの設計'!H35)</f>
        <v>8</v>
      </c>
      <c r="J18" s="73">
        <f>IF('2.サラリースケールの設計'!I35="","",'2.サラリースケールの設計'!I35)</f>
        <v>6</v>
      </c>
      <c r="K18" s="87">
        <f t="shared" si="1"/>
        <v>1220</v>
      </c>
      <c r="L18" s="10">
        <f>IF('2.サラリースケールの設計'!K35="","",'2.サラリースケールの設計'!K35)</f>
        <v>8</v>
      </c>
      <c r="M18" s="10">
        <f>IF('2.サラリースケールの設計'!L35="","",'2.サラリースケールの設計'!L35)</f>
        <v>4</v>
      </c>
      <c r="N18" s="76">
        <f>IF('2.サラリースケールの設計'!M35="","",'2.サラリースケールの設計'!M35)</f>
        <v>12</v>
      </c>
      <c r="O18" s="93">
        <f t="shared" si="2"/>
        <v>1268</v>
      </c>
      <c r="P18" s="6">
        <f>IF('2.サラリースケールの設計'!O35="","",'2.サラリースケールの設計'!O35)</f>
        <v>13</v>
      </c>
      <c r="Q18" s="10">
        <f>IF('2.サラリースケールの設計'!P35="","",'2.サラリースケールの設計'!P35)</f>
        <v>25</v>
      </c>
      <c r="R18" s="77" t="str">
        <f>IF('2.サラリースケールの設計'!Q35="","",'2.サラリースケールの設計'!Q35)</f>
        <v>－</v>
      </c>
    </row>
    <row r="19" spans="2:18" ht="23.1" customHeight="1" x14ac:dyDescent="0.2">
      <c r="B19" s="8"/>
      <c r="C19" s="53"/>
      <c r="D19" s="19" t="str">
        <f>IF('1.制度のフレーム設計'!$C13="","",'1.制度のフレーム設計'!$C13)</f>
        <v>UE-2</v>
      </c>
      <c r="E19" s="18" t="str">
        <f>IF('1.制度のフレーム設計'!$D13="","",'1.制度のフレーム設計'!$D13)</f>
        <v>定型業務</v>
      </c>
      <c r="F19" s="7">
        <f>IF('2.サラリースケールの設計'!$F36="","",'2.サラリースケールの設計'!$F36)</f>
        <v>1180</v>
      </c>
      <c r="G19" s="88">
        <f t="shared" si="0"/>
        <v>1180</v>
      </c>
      <c r="H19" s="11">
        <f>IF('2.サラリースケールの設計'!G36="","",'2.サラリースケールの設計'!G36)</f>
        <v>20</v>
      </c>
      <c r="I19" s="11">
        <f>IF('2.サラリースケールの設計'!H36="","",'2.サラリースケールの設計'!H36)</f>
        <v>10</v>
      </c>
      <c r="J19" s="74">
        <f>IF('2.サラリースケールの設計'!I36="","",'2.サラリースケールの設計'!I36)</f>
        <v>12</v>
      </c>
      <c r="K19" s="88">
        <f t="shared" si="1"/>
        <v>1420</v>
      </c>
      <c r="L19" s="11">
        <f>IF('2.サラリースケールの設計'!K36="","",'2.サラリースケールの設計'!K36)</f>
        <v>10</v>
      </c>
      <c r="M19" s="11">
        <f>IF('2.サラリースケールの設計'!L36="","",'2.サラリースケールの設計'!L36)</f>
        <v>5</v>
      </c>
      <c r="N19" s="78">
        <f>IF('2.サラリースケールの設計'!M36="","",'2.サラリースケールの設計'!M36)</f>
        <v>24</v>
      </c>
      <c r="O19" s="92">
        <f t="shared" si="2"/>
        <v>1540</v>
      </c>
      <c r="P19" s="7">
        <f>IF('2.サラリースケールの設計'!O36="","",'2.サラリースケールの設計'!O36)</f>
        <v>25</v>
      </c>
      <c r="Q19" s="11">
        <f>IF('2.サラリースケールの設計'!P36="","",'2.サラリースケールの設計'!P36)</f>
        <v>49</v>
      </c>
      <c r="R19" s="82">
        <f>IF('2.サラリースケールの設計'!Q36="","",'2.サラリースケールの設計'!Q36)</f>
        <v>10</v>
      </c>
    </row>
    <row r="20" spans="2:18" ht="23.1" customHeight="1" x14ac:dyDescent="0.2">
      <c r="B20" s="8"/>
      <c r="C20" s="53"/>
      <c r="D20" s="19" t="str">
        <f>IF('1.制度のフレーム設計'!$C14="","",'1.制度のフレーム設計'!$C14)</f>
        <v>UE-3</v>
      </c>
      <c r="E20" s="18" t="str">
        <f>IF('1.制度のフレーム設計'!$D14="","",'1.制度のフレーム設計'!$D14)</f>
        <v>熟練定型業務</v>
      </c>
      <c r="F20" s="7">
        <f>IF('2.サラリースケールの設計'!$F37="","",'2.サラリースケールの設計'!$F37)</f>
        <v>1230</v>
      </c>
      <c r="G20" s="88">
        <f t="shared" si="0"/>
        <v>1230</v>
      </c>
      <c r="H20" s="11">
        <f>IF('2.サラリースケールの設計'!G37="","",'2.サラリースケールの設計'!G37)</f>
        <v>25</v>
      </c>
      <c r="I20" s="11">
        <f>IF('2.サラリースケールの設計'!H37="","",'2.サラリースケールの設計'!H37)</f>
        <v>13</v>
      </c>
      <c r="J20" s="74">
        <f>IF('2.サラリースケールの設計'!I37="","",'2.サラリースケールの設計'!I37)</f>
        <v>12</v>
      </c>
      <c r="K20" s="88">
        <f t="shared" si="1"/>
        <v>1530</v>
      </c>
      <c r="L20" s="11">
        <f>IF('2.サラリースケールの設計'!K37="","",'2.サラリースケールの設計'!K37)</f>
        <v>13</v>
      </c>
      <c r="M20" s="11">
        <f>IF('2.サラリースケールの設計'!L37="","",'2.サラリースケールの設計'!L37)</f>
        <v>7</v>
      </c>
      <c r="N20" s="78">
        <f>IF('2.サラリースケールの設計'!M37="","",'2.サラリースケールの設計'!M37)</f>
        <v>24</v>
      </c>
      <c r="O20" s="92">
        <f t="shared" si="2"/>
        <v>1686</v>
      </c>
      <c r="P20" s="7">
        <f>IF('2.サラリースケールの設計'!O37="","",'2.サラリースケールの設計'!O37)</f>
        <v>25</v>
      </c>
      <c r="Q20" s="11">
        <f>IF('2.サラリースケールの設計'!P37="","",'2.サラリースケールの設計'!P37)</f>
        <v>49</v>
      </c>
      <c r="R20" s="82">
        <f>IF('2.サラリースケールの設計'!Q37="","",'2.サラリースケールの設計'!Q37)</f>
        <v>15</v>
      </c>
    </row>
    <row r="21" spans="2:18" ht="23.1" customHeight="1" x14ac:dyDescent="0.2">
      <c r="B21" s="8"/>
      <c r="C21" s="53"/>
      <c r="D21" s="19" t="str">
        <f>IF('1.制度のフレーム設計'!$C15="","",'1.制度のフレーム設計'!$C15)</f>
        <v>UE-4</v>
      </c>
      <c r="E21" s="18" t="str">
        <f>IF('1.制度のフレーム設計'!$D15="","",'1.制度のフレーム設計'!$D15)</f>
        <v>判断定型業務</v>
      </c>
      <c r="F21" s="83">
        <f>IF('2.サラリースケールの設計'!$F38="","",'2.サラリースケールの設計'!$F38)</f>
        <v>1280</v>
      </c>
      <c r="G21" s="90">
        <f t="shared" si="0"/>
        <v>1280</v>
      </c>
      <c r="H21" s="7">
        <f>IF('2.サラリースケールの設計'!G38="","",'2.サラリースケールの設計'!G38)</f>
        <v>30</v>
      </c>
      <c r="I21" s="18">
        <f>IF('2.サラリースケールの設計'!H38="","",'2.サラリースケールの設計'!H38)</f>
        <v>15</v>
      </c>
      <c r="J21" s="74">
        <f>IF('2.サラリースケールの設計'!I38="","",'2.サラリースケールの設計'!I38)</f>
        <v>12</v>
      </c>
      <c r="K21" s="88">
        <f t="shared" si="1"/>
        <v>1640</v>
      </c>
      <c r="L21" s="11">
        <f>IF('2.サラリースケールの設計'!K38="","",'2.サラリースケールの設計'!K38)</f>
        <v>15</v>
      </c>
      <c r="M21" s="11">
        <f>IF('2.サラリースケールの設計'!L38="","",'2.サラリースケールの設計'!L38)</f>
        <v>8</v>
      </c>
      <c r="N21" s="78">
        <f>IF('2.サラリースケールの設計'!M38="","",'2.サラリースケールの設計'!M38)</f>
        <v>24</v>
      </c>
      <c r="O21" s="92">
        <f t="shared" si="2"/>
        <v>1820</v>
      </c>
      <c r="P21" s="7">
        <f>IF('2.サラリースケールの設計'!O38="","",'2.サラリースケールの設計'!O38)</f>
        <v>25</v>
      </c>
      <c r="Q21" s="11">
        <f>IF('2.サラリースケールの設計'!P38="","",'2.サラリースケールの設計'!P38)</f>
        <v>49</v>
      </c>
      <c r="R21" s="82">
        <f>IF('2.サラリースケールの設計'!Q38="","",'2.サラリースケールの設計'!Q38)</f>
        <v>20</v>
      </c>
    </row>
    <row r="22" spans="2:18" ht="23.1" customHeight="1" thickBot="1" x14ac:dyDescent="0.25">
      <c r="B22" s="8"/>
      <c r="C22" s="54"/>
      <c r="D22" s="21" t="str">
        <f>IF('1.制度のフレーム設計'!$C16="","",'1.制度のフレーム設計'!$C16)</f>
        <v>UE-5</v>
      </c>
      <c r="E22" s="20" t="str">
        <f>IF('1.制度のフレーム設計'!$D16="","",'1.制度のフレーム設計'!$D16)</f>
        <v>有期リーダー補佐</v>
      </c>
      <c r="F22" s="84">
        <f>IF('2.サラリースケールの設計'!$F39="","",'2.サラリースケールの設計'!$F39)</f>
        <v>1330</v>
      </c>
      <c r="G22" s="91">
        <f t="shared" si="0"/>
        <v>1330</v>
      </c>
      <c r="H22" s="13">
        <f>IF('2.サラリースケールの設計'!G39="","",'2.サラリースケールの設計'!G39)</f>
        <v>35</v>
      </c>
      <c r="I22" s="20">
        <f>IF('2.サラリースケールの設計'!H39="","",'2.サラリースケールの設計'!H39)</f>
        <v>18</v>
      </c>
      <c r="J22" s="75">
        <f>IF('2.サラリースケールの設計'!I39="","",'2.サラリースケールの設計'!I39)</f>
        <v>12</v>
      </c>
      <c r="K22" s="89">
        <f t="shared" si="1"/>
        <v>1750</v>
      </c>
      <c r="L22" s="12">
        <f>IF('2.サラリースケールの設計'!K39="","",'2.サラリースケールの設計'!K39)</f>
        <v>18</v>
      </c>
      <c r="M22" s="12">
        <f>IF('2.サラリースケールの設計'!L39="","",'2.サラリースケールの設計'!L39)</f>
        <v>9</v>
      </c>
      <c r="N22" s="80">
        <f>IF('2.サラリースケールの設計'!M39="","",'2.サラリースケールの設計'!M39)</f>
        <v>24</v>
      </c>
      <c r="O22" s="94">
        <f t="shared" si="2"/>
        <v>1966</v>
      </c>
      <c r="P22" s="13">
        <f>IF('2.サラリースケールの設計'!O39="","",'2.サラリースケールの設計'!O39)</f>
        <v>25</v>
      </c>
      <c r="Q22" s="12">
        <f>IF('2.サラリースケールの設計'!P39="","",'2.サラリースケールの設計'!P39)</f>
        <v>49</v>
      </c>
      <c r="R22" s="85">
        <f>IF('2.サラリースケールの設計'!Q39="","",'2.サラリースケールの設計'!Q39)</f>
        <v>25</v>
      </c>
    </row>
    <row r="23" spans="2:18" ht="23.1" customHeight="1" x14ac:dyDescent="0.2">
      <c r="B23" s="8"/>
      <c r="C23" s="52" t="str">
        <f>IF('1.制度のフレーム設計'!$B$17="","",'1.制度のフレーム設計'!$B$17)</f>
        <v>現業職</v>
      </c>
      <c r="D23" s="23" t="str">
        <f>IF('1.制度のフレーム設計'!$C17="","",'1.制度のフレーム設計'!$C17)</f>
        <v>UG-1</v>
      </c>
      <c r="E23" s="22" t="str">
        <f>IF('1.制度のフレーム設計'!$D17="","",'1.制度のフレーム設計'!$D17)</f>
        <v>単純・定型補助業務</v>
      </c>
      <c r="F23" s="6">
        <f>IF('2.サラリースケールの設計'!$F40="","",'2.サラリースケールの設計'!$F40)</f>
        <v>1150</v>
      </c>
      <c r="G23" s="87">
        <f t="shared" si="0"/>
        <v>1150</v>
      </c>
      <c r="H23" s="10">
        <f>IF('2.サラリースケールの設計'!G40="","",'2.サラリースケールの設計'!G40)</f>
        <v>15</v>
      </c>
      <c r="I23" s="10">
        <f>IF('2.サラリースケールの設計'!H40="","",'2.サラリースケールの設計'!H40)</f>
        <v>8</v>
      </c>
      <c r="J23" s="73">
        <f>IF('2.サラリースケールの設計'!I40="","",'2.サラリースケールの設計'!I40)</f>
        <v>6</v>
      </c>
      <c r="K23" s="87">
        <f t="shared" si="1"/>
        <v>1240</v>
      </c>
      <c r="L23" s="10">
        <f>IF('2.サラリースケールの設計'!K40="","",'2.サラリースケールの設計'!K40)</f>
        <v>8</v>
      </c>
      <c r="M23" s="10">
        <f>IF('2.サラリースケールの設計'!L40="","",'2.サラリースケールの設計'!L40)</f>
        <v>4</v>
      </c>
      <c r="N23" s="76">
        <f>IF('2.サラリースケールの設計'!M40="","",'2.サラリースケールの設計'!M40)</f>
        <v>12</v>
      </c>
      <c r="O23" s="93">
        <f t="shared" si="2"/>
        <v>1288</v>
      </c>
      <c r="P23" s="6">
        <f>IF('2.サラリースケールの設計'!O40="","",'2.サラリースケールの設計'!O40)</f>
        <v>13</v>
      </c>
      <c r="Q23" s="10">
        <f>IF('2.サラリースケールの設計'!P40="","",'2.サラリースケールの設計'!P40)</f>
        <v>25</v>
      </c>
      <c r="R23" s="77" t="str">
        <f>IF('2.サラリースケールの設計'!Q40="","",'2.サラリースケールの設計'!Q40)</f>
        <v>－</v>
      </c>
    </row>
    <row r="24" spans="2:18" ht="23.1" customHeight="1" x14ac:dyDescent="0.2">
      <c r="B24" s="8"/>
      <c r="C24" s="53"/>
      <c r="D24" s="19" t="str">
        <f>IF('1.制度のフレーム設計'!$C18="","",'1.制度のフレーム設計'!$C18)</f>
        <v>UG-2</v>
      </c>
      <c r="E24" s="18" t="str">
        <f>IF('1.制度のフレーム設計'!$D18="","",'1.制度のフレーム設計'!$D18)</f>
        <v>定型業務</v>
      </c>
      <c r="F24" s="7">
        <f>IF('2.サラリースケールの設計'!$F41="","",'2.サラリースケールの設計'!$F41)</f>
        <v>1200</v>
      </c>
      <c r="G24" s="88">
        <f t="shared" si="0"/>
        <v>1200</v>
      </c>
      <c r="H24" s="11">
        <f>IF('2.サラリースケールの設計'!G41="","",'2.サラリースケールの設計'!G41)</f>
        <v>20</v>
      </c>
      <c r="I24" s="11">
        <f>IF('2.サラリースケールの設計'!H41="","",'2.サラリースケールの設計'!H41)</f>
        <v>10</v>
      </c>
      <c r="J24" s="74">
        <f>IF('2.サラリースケールの設計'!I41="","",'2.サラリースケールの設計'!I41)</f>
        <v>12</v>
      </c>
      <c r="K24" s="92">
        <f t="shared" si="1"/>
        <v>1440</v>
      </c>
      <c r="L24" s="11">
        <f>IF('2.サラリースケールの設計'!K41="","",'2.サラリースケールの設計'!K41)</f>
        <v>10</v>
      </c>
      <c r="M24" s="11">
        <f>IF('2.サラリースケールの設計'!L41="","",'2.サラリースケールの設計'!L41)</f>
        <v>5</v>
      </c>
      <c r="N24" s="78">
        <f>IF('2.サラリースケールの設計'!M41="","",'2.サラリースケールの設計'!M41)</f>
        <v>24</v>
      </c>
      <c r="O24" s="92">
        <f t="shared" si="2"/>
        <v>1560</v>
      </c>
      <c r="P24" s="7">
        <f>IF('2.サラリースケールの設計'!O41="","",'2.サラリースケールの設計'!O41)</f>
        <v>25</v>
      </c>
      <c r="Q24" s="11">
        <f>IF('2.サラリースケールの設計'!P41="","",'2.サラリースケールの設計'!P41)</f>
        <v>49</v>
      </c>
      <c r="R24" s="82">
        <f>IF('2.サラリースケールの設計'!Q41="","",'2.サラリースケールの設計'!Q41)</f>
        <v>10</v>
      </c>
    </row>
    <row r="25" spans="2:18" ht="23.1" customHeight="1" x14ac:dyDescent="0.2">
      <c r="B25" s="8"/>
      <c r="C25" s="53"/>
      <c r="D25" s="19" t="str">
        <f>IF('1.制度のフレーム設計'!$C19="","",'1.制度のフレーム設計'!$C19)</f>
        <v>UG-3</v>
      </c>
      <c r="E25" s="18" t="str">
        <f>IF('1.制度のフレーム設計'!$D19="","",'1.制度のフレーム設計'!$D19)</f>
        <v>熟練定型業務</v>
      </c>
      <c r="F25" s="7">
        <f>IF('2.サラリースケールの設計'!$F42="","",'2.サラリースケールの設計'!$F42)</f>
        <v>1250</v>
      </c>
      <c r="G25" s="88">
        <f t="shared" si="0"/>
        <v>1250</v>
      </c>
      <c r="H25" s="11">
        <f>IF('2.サラリースケールの設計'!G42="","",'2.サラリースケールの設計'!G42)</f>
        <v>25</v>
      </c>
      <c r="I25" s="11">
        <f>IF('2.サラリースケールの設計'!H42="","",'2.サラリースケールの設計'!H42)</f>
        <v>13</v>
      </c>
      <c r="J25" s="74">
        <f>IF('2.サラリースケールの設計'!I42="","",'2.サラリースケールの設計'!I42)</f>
        <v>12</v>
      </c>
      <c r="K25" s="92">
        <f t="shared" si="1"/>
        <v>1550</v>
      </c>
      <c r="L25" s="11">
        <f>IF('2.サラリースケールの設計'!K42="","",'2.サラリースケールの設計'!K42)</f>
        <v>13</v>
      </c>
      <c r="M25" s="11">
        <f>IF('2.サラリースケールの設計'!L42="","",'2.サラリースケールの設計'!L42)</f>
        <v>7</v>
      </c>
      <c r="N25" s="78">
        <f>IF('2.サラリースケールの設計'!M42="","",'2.サラリースケールの設計'!M42)</f>
        <v>24</v>
      </c>
      <c r="O25" s="92">
        <f t="shared" si="2"/>
        <v>1706</v>
      </c>
      <c r="P25" s="7">
        <f>IF('2.サラリースケールの設計'!O42="","",'2.サラリースケールの設計'!O42)</f>
        <v>25</v>
      </c>
      <c r="Q25" s="11">
        <f>IF('2.サラリースケールの設計'!P42="","",'2.サラリースケールの設計'!P42)</f>
        <v>49</v>
      </c>
      <c r="R25" s="82">
        <f>IF('2.サラリースケールの設計'!Q42="","",'2.サラリースケールの設計'!Q42)</f>
        <v>15</v>
      </c>
    </row>
    <row r="26" spans="2:18" ht="23.1" customHeight="1" x14ac:dyDescent="0.2">
      <c r="B26" s="8"/>
      <c r="C26" s="53"/>
      <c r="D26" s="19" t="str">
        <f>IF('1.制度のフレーム設計'!$C20="","",'1.制度のフレーム設計'!$C20)</f>
        <v>UG-4</v>
      </c>
      <c r="E26" s="18" t="str">
        <f>IF('1.制度のフレーム設計'!$D20="","",'1.制度のフレーム設計'!$D20)</f>
        <v>判断定型業務</v>
      </c>
      <c r="F26" s="7">
        <f>IF('2.サラリースケールの設計'!$F43="","",'2.サラリースケールの設計'!$F43)</f>
        <v>1300</v>
      </c>
      <c r="G26" s="88">
        <f t="shared" si="0"/>
        <v>1300</v>
      </c>
      <c r="H26" s="7">
        <f>IF('2.サラリースケールの設計'!G43="","",'2.サラリースケールの設計'!G43)</f>
        <v>30</v>
      </c>
      <c r="I26" s="11">
        <f>IF('2.サラリースケールの設計'!H43="","",'2.サラリースケールの設計'!H43)</f>
        <v>15</v>
      </c>
      <c r="J26" s="74">
        <f>IF('2.サラリースケールの設計'!I43="","",'2.サラリースケールの設計'!I43)</f>
        <v>12</v>
      </c>
      <c r="K26" s="92">
        <f t="shared" si="1"/>
        <v>1660</v>
      </c>
      <c r="L26" s="11">
        <f>IF('2.サラリースケールの設計'!K43="","",'2.サラリースケールの設計'!K43)</f>
        <v>15</v>
      </c>
      <c r="M26" s="11">
        <f>IF('2.サラリースケールの設計'!L43="","",'2.サラリースケールの設計'!L43)</f>
        <v>8</v>
      </c>
      <c r="N26" s="78">
        <f>IF('2.サラリースケールの設計'!M43="","",'2.サラリースケールの設計'!M43)</f>
        <v>24</v>
      </c>
      <c r="O26" s="92">
        <f t="shared" si="2"/>
        <v>1840</v>
      </c>
      <c r="P26" s="7">
        <f>IF('2.サラリースケールの設計'!O43="","",'2.サラリースケールの設計'!O43)</f>
        <v>25</v>
      </c>
      <c r="Q26" s="11">
        <f>IF('2.サラリースケールの設計'!P43="","",'2.サラリースケールの設計'!P43)</f>
        <v>49</v>
      </c>
      <c r="R26" s="82">
        <f>IF('2.サラリースケールの設計'!Q43="","",'2.サラリースケールの設計'!Q43)</f>
        <v>20</v>
      </c>
    </row>
    <row r="27" spans="2:18" ht="23.1" customHeight="1" thickBot="1" x14ac:dyDescent="0.25">
      <c r="B27" s="8"/>
      <c r="C27" s="54"/>
      <c r="D27" s="21" t="str">
        <f>IF('1.制度のフレーム設計'!$C21="","",'1.制度のフレーム設計'!$C21)</f>
        <v>UG-5</v>
      </c>
      <c r="E27" s="20" t="str">
        <f>IF('1.制度のフレーム設計'!$D21="","",'1.制度のフレーム設計'!$D21)</f>
        <v>有期リーダー補佐</v>
      </c>
      <c r="F27" s="13">
        <f>IF('2.サラリースケールの設計'!$F44="","",'2.サラリースケールの設計'!$F44)</f>
        <v>1350</v>
      </c>
      <c r="G27" s="89">
        <f t="shared" si="0"/>
        <v>1350</v>
      </c>
      <c r="H27" s="13">
        <f>IF('2.サラリースケールの設計'!G44="","",'2.サラリースケールの設計'!G44)</f>
        <v>35</v>
      </c>
      <c r="I27" s="12">
        <f>IF('2.サラリースケールの設計'!H44="","",'2.サラリースケールの設計'!H44)</f>
        <v>18</v>
      </c>
      <c r="J27" s="75">
        <f>IF('2.サラリースケールの設計'!I44="","",'2.サラリースケールの設計'!I44)</f>
        <v>12</v>
      </c>
      <c r="K27" s="89">
        <f t="shared" si="1"/>
        <v>1770</v>
      </c>
      <c r="L27" s="12">
        <f>IF('2.サラリースケールの設計'!K44="","",'2.サラリースケールの設計'!K44)</f>
        <v>18</v>
      </c>
      <c r="M27" s="12">
        <f>IF('2.サラリースケールの設計'!L44="","",'2.サラリースケールの設計'!L44)</f>
        <v>9</v>
      </c>
      <c r="N27" s="80">
        <f>IF('2.サラリースケールの設計'!M44="","",'2.サラリースケールの設計'!M44)</f>
        <v>24</v>
      </c>
      <c r="O27" s="94">
        <f t="shared" si="2"/>
        <v>1986</v>
      </c>
      <c r="P27" s="13">
        <f>IF('2.サラリースケールの設計'!O44="","",'2.サラリースケールの設計'!O44)</f>
        <v>25</v>
      </c>
      <c r="Q27" s="12">
        <f>IF('2.サラリースケールの設計'!P44="","",'2.サラリースケールの設計'!P44)</f>
        <v>49</v>
      </c>
      <c r="R27" s="85">
        <f>IF('2.サラリースケールの設計'!Q44="","",'2.サラリースケールの設計'!Q44)</f>
        <v>25</v>
      </c>
    </row>
    <row r="28" spans="2:18" ht="23.1" customHeight="1" x14ac:dyDescent="0.2">
      <c r="B28" s="8"/>
      <c r="C28" s="52" t="str">
        <f>IF('1.制度のフレーム設計'!$B$22="","",'1.制度のフレーム設計'!$B$22)</f>
        <v/>
      </c>
      <c r="D28" s="23" t="str">
        <f>IF('1.制度のフレーム設計'!$C22="","",'1.制度のフレーム設計'!$C22)</f>
        <v>UD-1</v>
      </c>
      <c r="E28" s="22" t="str">
        <f>IF('1.制度のフレーム設計'!$D22="","",'1.制度のフレーム設計'!$D22)</f>
        <v>単純・定型補助業務</v>
      </c>
      <c r="F28" s="6" t="str">
        <f>IF('2.サラリースケールの設計'!$F45="","",'2.サラリースケールの設計'!$F45)</f>
        <v/>
      </c>
      <c r="G28" s="87" t="str">
        <f t="shared" si="0"/>
        <v/>
      </c>
      <c r="H28" s="22" t="str">
        <f>IF('2.サラリースケールの設計'!G45="","",'2.サラリースケールの設計'!G45)</f>
        <v/>
      </c>
      <c r="I28" s="10" t="str">
        <f>IF('2.サラリースケールの設計'!H45="","",'2.サラリースケールの設計'!H45)</f>
        <v/>
      </c>
      <c r="J28" s="10" t="str">
        <f>IF('2.サラリースケールの設計'!I45="","",'2.サラリースケールの設計'!I45)</f>
        <v/>
      </c>
      <c r="K28" s="93" t="str">
        <f t="shared" si="1"/>
        <v/>
      </c>
      <c r="L28" s="10" t="str">
        <f>IF('2.サラリースケールの設計'!K45="","",'2.サラリースケールの設計'!K45)</f>
        <v/>
      </c>
      <c r="M28" s="10" t="str">
        <f>IF('2.サラリースケールの設計'!L45="","",'2.サラリースケールの設計'!L45)</f>
        <v/>
      </c>
      <c r="N28" s="6" t="str">
        <f>IF('2.サラリースケールの設計'!M45="","",'2.サラリースケールの設計'!M45)</f>
        <v/>
      </c>
      <c r="O28" s="93" t="str">
        <f t="shared" si="2"/>
        <v/>
      </c>
      <c r="P28" s="6" t="str">
        <f>IF('2.サラリースケールの設計'!O45="","",'2.サラリースケールの設計'!O45)</f>
        <v/>
      </c>
      <c r="Q28" s="10" t="str">
        <f>IF('2.サラリースケールの設計'!P45="","",'2.サラリースケールの設計'!P45)</f>
        <v/>
      </c>
      <c r="R28" s="86" t="str">
        <f>IF('2.サラリースケールの設計'!Q45="","",'2.サラリースケールの設計'!Q45)</f>
        <v/>
      </c>
    </row>
    <row r="29" spans="2:18" ht="23.1" customHeight="1" x14ac:dyDescent="0.2">
      <c r="B29" s="8"/>
      <c r="C29" s="53"/>
      <c r="D29" s="19" t="str">
        <f>IF('1.制度のフレーム設計'!$C23="","",'1.制度のフレーム設計'!$C23)</f>
        <v>UD-2</v>
      </c>
      <c r="E29" s="18" t="str">
        <f>IF('1.制度のフレーム設計'!$D23="","",'1.制度のフレーム設計'!$D23)</f>
        <v>定型業務</v>
      </c>
      <c r="F29" s="7" t="str">
        <f>IF('2.サラリースケールの設計'!$F46="","",'2.サラリースケールの設計'!$F46)</f>
        <v/>
      </c>
      <c r="G29" s="88" t="str">
        <f t="shared" si="0"/>
        <v/>
      </c>
      <c r="H29" s="18" t="str">
        <f>IF('2.サラリースケールの設計'!G46="","",'2.サラリースケールの設計'!G46)</f>
        <v/>
      </c>
      <c r="I29" s="11" t="str">
        <f>IF('2.サラリースケールの設計'!H46="","",'2.サラリースケールの設計'!H46)</f>
        <v/>
      </c>
      <c r="J29" s="11" t="str">
        <f>IF('2.サラリースケールの設計'!I46="","",'2.サラリースケールの設計'!I46)</f>
        <v/>
      </c>
      <c r="K29" s="92" t="str">
        <f t="shared" si="1"/>
        <v/>
      </c>
      <c r="L29" s="11" t="str">
        <f>IF('2.サラリースケールの設計'!K46="","",'2.サラリースケールの設計'!K46)</f>
        <v/>
      </c>
      <c r="M29" s="11" t="str">
        <f>IF('2.サラリースケールの設計'!L46="","",'2.サラリースケールの設計'!L46)</f>
        <v/>
      </c>
      <c r="N29" s="7" t="str">
        <f>IF('2.サラリースケールの設計'!M46="","",'2.サラリースケールの設計'!M46)</f>
        <v/>
      </c>
      <c r="O29" s="92" t="str">
        <f t="shared" si="2"/>
        <v/>
      </c>
      <c r="P29" s="7" t="str">
        <f>IF('2.サラリースケールの設計'!O46="","",'2.サラリースケールの設計'!O46)</f>
        <v/>
      </c>
      <c r="Q29" s="11" t="str">
        <f>IF('2.サラリースケールの設計'!P46="","",'2.サラリースケールの設計'!P46)</f>
        <v/>
      </c>
      <c r="R29" s="82" t="str">
        <f>IF('2.サラリースケールの設計'!Q46="","",'2.サラリースケールの設計'!Q46)</f>
        <v/>
      </c>
    </row>
    <row r="30" spans="2:18" ht="23.1" customHeight="1" x14ac:dyDescent="0.2">
      <c r="B30" s="8"/>
      <c r="C30" s="53"/>
      <c r="D30" s="19" t="str">
        <f>IF('1.制度のフレーム設計'!$C24="","",'1.制度のフレーム設計'!$C24)</f>
        <v>UD-3</v>
      </c>
      <c r="E30" s="18" t="str">
        <f>IF('1.制度のフレーム設計'!$D24="","",'1.制度のフレーム設計'!$D24)</f>
        <v>熟練定型業務</v>
      </c>
      <c r="F30" s="7" t="str">
        <f>IF('2.サラリースケールの設計'!$F47="","",'2.サラリースケールの設計'!$F47)</f>
        <v/>
      </c>
      <c r="G30" s="88" t="str">
        <f t="shared" si="0"/>
        <v/>
      </c>
      <c r="H30" s="18" t="str">
        <f>IF('2.サラリースケールの設計'!G47="","",'2.サラリースケールの設計'!G47)</f>
        <v/>
      </c>
      <c r="I30" s="11" t="str">
        <f>IF('2.サラリースケールの設計'!H47="","",'2.サラリースケールの設計'!H47)</f>
        <v/>
      </c>
      <c r="J30" s="11" t="str">
        <f>IF('2.サラリースケールの設計'!I47="","",'2.サラリースケールの設計'!I47)</f>
        <v/>
      </c>
      <c r="K30" s="92" t="str">
        <f t="shared" si="1"/>
        <v/>
      </c>
      <c r="L30" s="11" t="str">
        <f>IF('2.サラリースケールの設計'!K47="","",'2.サラリースケールの設計'!K47)</f>
        <v/>
      </c>
      <c r="M30" s="11" t="str">
        <f>IF('2.サラリースケールの設計'!L47="","",'2.サラリースケールの設計'!L47)</f>
        <v/>
      </c>
      <c r="N30" s="7" t="str">
        <f>IF('2.サラリースケールの設計'!M47="","",'2.サラリースケールの設計'!M47)</f>
        <v/>
      </c>
      <c r="O30" s="92" t="str">
        <f t="shared" si="2"/>
        <v/>
      </c>
      <c r="P30" s="7" t="str">
        <f>IF('2.サラリースケールの設計'!O47="","",'2.サラリースケールの設計'!O47)</f>
        <v/>
      </c>
      <c r="Q30" s="11" t="str">
        <f>IF('2.サラリースケールの設計'!P47="","",'2.サラリースケールの設計'!P47)</f>
        <v/>
      </c>
      <c r="R30" s="82" t="str">
        <f>IF('2.サラリースケールの設計'!Q47="","",'2.サラリースケールの設計'!Q47)</f>
        <v/>
      </c>
    </row>
    <row r="31" spans="2:18" ht="23.1" customHeight="1" x14ac:dyDescent="0.2">
      <c r="B31" s="8"/>
      <c r="C31" s="53"/>
      <c r="D31" s="19" t="str">
        <f>IF('1.制度のフレーム設計'!$C25="","",'1.制度のフレーム設計'!$C25)</f>
        <v>UD-4</v>
      </c>
      <c r="E31" s="18" t="str">
        <f>IF('1.制度のフレーム設計'!$D25="","",'1.制度のフレーム設計'!$D25)</f>
        <v>判断定型業務</v>
      </c>
      <c r="F31" s="7" t="str">
        <f>IF('2.サラリースケールの設計'!$F48="","",'2.サラリースケールの設計'!$F48)</f>
        <v/>
      </c>
      <c r="G31" s="88" t="str">
        <f t="shared" si="0"/>
        <v/>
      </c>
      <c r="H31" s="18" t="str">
        <f>IF('2.サラリースケールの設計'!G48="","",'2.サラリースケールの設計'!G48)</f>
        <v/>
      </c>
      <c r="I31" s="11" t="str">
        <f>IF('2.サラリースケールの設計'!H48="","",'2.サラリースケールの設計'!H48)</f>
        <v/>
      </c>
      <c r="J31" s="11" t="str">
        <f>IF('2.サラリースケールの設計'!I48="","",'2.サラリースケールの設計'!I48)</f>
        <v/>
      </c>
      <c r="K31" s="88" t="str">
        <f t="shared" si="1"/>
        <v/>
      </c>
      <c r="L31" s="11" t="str">
        <f>IF('2.サラリースケールの設計'!K48="","",'2.サラリースケールの設計'!K48)</f>
        <v/>
      </c>
      <c r="M31" s="11" t="str">
        <f>IF('2.サラリースケールの設計'!L48="","",'2.サラリースケールの設計'!L48)</f>
        <v/>
      </c>
      <c r="N31" s="7" t="str">
        <f>IF('2.サラリースケールの設計'!M48="","",'2.サラリースケールの設計'!M48)</f>
        <v/>
      </c>
      <c r="O31" s="92" t="str">
        <f t="shared" si="2"/>
        <v/>
      </c>
      <c r="P31" s="7" t="str">
        <f>IF('2.サラリースケールの設計'!O48="","",'2.サラリースケールの設計'!O48)</f>
        <v/>
      </c>
      <c r="Q31" s="11" t="str">
        <f>IF('2.サラリースケールの設計'!P48="","",'2.サラリースケールの設計'!P48)</f>
        <v/>
      </c>
      <c r="R31" s="82" t="str">
        <f>IF('2.サラリースケールの設計'!Q48="","",'2.サラリースケールの設計'!Q48)</f>
        <v/>
      </c>
    </row>
    <row r="32" spans="2:18" ht="23.1" customHeight="1" thickBot="1" x14ac:dyDescent="0.25">
      <c r="B32" s="8"/>
      <c r="C32" s="54"/>
      <c r="D32" s="21" t="str">
        <f>IF('1.制度のフレーム設計'!$C26="","",'1.制度のフレーム設計'!$C26)</f>
        <v>UD-5</v>
      </c>
      <c r="E32" s="20" t="str">
        <f>IF('1.制度のフレーム設計'!$D26="","",'1.制度のフレーム設計'!$D26)</f>
        <v>有期リーダー補佐</v>
      </c>
      <c r="F32" s="13" t="str">
        <f>IF('2.サラリースケールの設計'!$F49="","",'2.サラリースケールの設計'!$F49)</f>
        <v/>
      </c>
      <c r="G32" s="89" t="str">
        <f t="shared" si="0"/>
        <v/>
      </c>
      <c r="H32" s="20" t="str">
        <f>IF('2.サラリースケールの設計'!G49="","",'2.サラリースケールの設計'!G49)</f>
        <v/>
      </c>
      <c r="I32" s="12" t="str">
        <f>IF('2.サラリースケールの設計'!H49="","",'2.サラリースケールの設計'!H49)</f>
        <v/>
      </c>
      <c r="J32" s="12" t="str">
        <f>IF('2.サラリースケールの設計'!I49="","",'2.サラリースケールの設計'!I49)</f>
        <v/>
      </c>
      <c r="K32" s="94" t="str">
        <f t="shared" si="1"/>
        <v/>
      </c>
      <c r="L32" s="12" t="str">
        <f>IF('2.サラリースケールの設計'!K49="","",'2.サラリースケールの設計'!K49)</f>
        <v/>
      </c>
      <c r="M32" s="12" t="str">
        <f>IF('2.サラリースケールの設計'!L49="","",'2.サラリースケールの設計'!L49)</f>
        <v/>
      </c>
      <c r="N32" s="13" t="str">
        <f>IF('2.サラリースケールの設計'!M49="","",'2.サラリースケールの設計'!M49)</f>
        <v/>
      </c>
      <c r="O32" s="94" t="str">
        <f t="shared" si="2"/>
        <v/>
      </c>
      <c r="P32" s="13" t="str">
        <f>IF('2.サラリースケールの設計'!O49="","",'2.サラリースケールの設計'!O49)</f>
        <v/>
      </c>
      <c r="Q32" s="12" t="str">
        <f>IF('2.サラリースケールの設計'!P49="","",'2.サラリースケールの設計'!P49)</f>
        <v/>
      </c>
      <c r="R32" s="85" t="str">
        <f>IF('2.サラリースケールの設計'!Q49="","",'2.サラリースケールの設計'!Q49)</f>
        <v/>
      </c>
    </row>
    <row r="33" spans="3:12" ht="15" customHeight="1" x14ac:dyDescent="0.2"/>
    <row r="34" spans="3:12" ht="23.1" customHeight="1" thickBot="1" x14ac:dyDescent="0.25">
      <c r="C34" s="26" t="s">
        <v>36</v>
      </c>
      <c r="D34" s="33"/>
      <c r="E34" s="33"/>
      <c r="F34" s="33" t="s">
        <v>43</v>
      </c>
      <c r="J34" s="32"/>
    </row>
    <row r="35" spans="3:12" ht="23.1" customHeight="1" x14ac:dyDescent="0.2">
      <c r="C35" s="129" t="str">
        <f>IF('2.サラリースケールの設計'!$E54="","",'2.サラリースケールの設計'!$E54)</f>
        <v>Ｂ</v>
      </c>
      <c r="D35" s="34"/>
      <c r="E35" s="34"/>
      <c r="F35" s="288" t="str">
        <f>IF('2.サラリースケールの設計'!$H52="","",'2.サラリースケールの設計'!$H52)</f>
        <v>　張り出し昇給支給割合</v>
      </c>
      <c r="G35" s="289" t="str">
        <f>IF('2.サラリースケールの設計'!$E54="","",'2.サラリースケールの設計'!$E54)</f>
        <v>Ｂ</v>
      </c>
      <c r="H35" s="290" t="str">
        <f>IF('2.サラリースケールの設計'!$E54="","",'2.サラリースケールの設計'!$E54)</f>
        <v>Ｂ</v>
      </c>
      <c r="I35" s="35"/>
      <c r="J35" s="36"/>
    </row>
    <row r="36" spans="3:12" ht="23.1" customHeight="1" thickBot="1" x14ac:dyDescent="0.25">
      <c r="C36" s="95">
        <f>IF('2.サラリースケールの設計'!$E55="","",'2.サラリースケールの設計'!$E55)</f>
        <v>2</v>
      </c>
      <c r="D36" s="25"/>
      <c r="E36" s="37"/>
      <c r="F36" s="291">
        <f>IF('2.サラリースケールの設計'!$J52="","",'2.サラリースケールの設計'!$J52)</f>
        <v>0.5</v>
      </c>
      <c r="G36" s="292">
        <f>IF('2.サラリースケールの設計'!$E55="","",'2.サラリースケールの設計'!$E55)</f>
        <v>2</v>
      </c>
      <c r="H36" s="293">
        <f>IF('2.サラリースケールの設計'!$E55="","",'2.サラリースケールの設計'!$E55)</f>
        <v>2</v>
      </c>
      <c r="I36" s="38"/>
      <c r="K36" s="66"/>
      <c r="L36" s="3"/>
    </row>
    <row r="37" spans="3:12" ht="23.1" customHeight="1" x14ac:dyDescent="0.2">
      <c r="K37" s="66"/>
    </row>
    <row r="38" spans="3:12" ht="23.1" customHeight="1" x14ac:dyDescent="0.2"/>
  </sheetData>
  <sheetProtection algorithmName="SHA-512" hashValue="Xy5SwjViNr09/ygKQEVEnRNuJ+4NXsBsHX0tNMmfJznqQJdkEIULpMZ4S1sDbJHuln9G9+NCrK3KkHkkP7QCuQ==" saltValue="6Ai3r7jIXXHvy9ek/zHQjA==" spinCount="100000" sheet="1" objects="1" scenarios="1"/>
  <mergeCells count="2">
    <mergeCell ref="F35:H35"/>
    <mergeCell ref="F36:H36"/>
  </mergeCells>
  <phoneticPr fontId="3"/>
  <printOptions horizontalCentered="1"/>
  <pageMargins left="0.59055118110236227" right="0.59055118110236227" top="0.59055118110236227" bottom="0.51181102362204722" header="0.51181102362204722" footer="0.39370078740157483"/>
  <pageSetup paperSize="9" scale="61" orientation="landscape" horizontalDpi="4294967293"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70F43-ADF3-4BD8-8E8E-35BB1B47DD5B}">
  <sheetPr>
    <tabColor rgb="FF53FF53"/>
    <pageSetUpPr autoPageBreaks="0"/>
  </sheetPr>
  <dimension ref="B2:R38"/>
  <sheetViews>
    <sheetView showGridLines="0" zoomScaleNormal="100" workbookViewId="0">
      <selection activeCell="J7" sqref="J7"/>
    </sheetView>
  </sheetViews>
  <sheetFormatPr defaultColWidth="9" defaultRowHeight="13.2" x14ac:dyDescent="0.2"/>
  <cols>
    <col min="1" max="1" width="2.33203125" style="1" customWidth="1"/>
    <col min="2" max="2" width="3.109375" style="1" customWidth="1"/>
    <col min="3" max="3" width="16.109375" style="1" customWidth="1"/>
    <col min="4" max="5" width="19.21875" style="1" customWidth="1"/>
    <col min="6" max="8" width="13.6640625" style="1" customWidth="1"/>
    <col min="9" max="9" width="15.33203125" style="1" customWidth="1"/>
    <col min="10" max="11" width="10.6640625" style="1" customWidth="1"/>
    <col min="12" max="12" width="11.6640625" style="1" customWidth="1"/>
    <col min="13" max="13" width="13" style="1" customWidth="1"/>
    <col min="14" max="14" width="14.77734375" style="1" customWidth="1"/>
    <col min="15" max="15" width="12.44140625" style="1" customWidth="1"/>
    <col min="16" max="16" width="10.6640625" style="1" customWidth="1"/>
    <col min="17" max="17" width="12.21875" style="1" customWidth="1"/>
    <col min="18" max="18" width="9" style="1"/>
    <col min="19" max="19" width="2.21875" style="1" customWidth="1"/>
    <col min="20" max="16384" width="9" style="1"/>
  </cols>
  <sheetData>
    <row r="2" spans="2:18" s="42" customFormat="1" ht="33.75" customHeight="1" x14ac:dyDescent="0.2">
      <c r="B2" s="111" t="s">
        <v>147</v>
      </c>
      <c r="F2" s="68"/>
      <c r="G2" s="35"/>
    </row>
    <row r="3" spans="2:18" ht="23.1" customHeight="1" x14ac:dyDescent="0.2">
      <c r="C3" s="31" t="s">
        <v>222</v>
      </c>
      <c r="F3" s="121"/>
      <c r="I3" s="67"/>
      <c r="J3" s="122"/>
      <c r="K3" s="247"/>
    </row>
    <row r="4" spans="2:18" ht="23.1" customHeight="1" x14ac:dyDescent="0.2">
      <c r="C4" s="31" t="s">
        <v>148</v>
      </c>
      <c r="F4" s="121"/>
      <c r="I4" s="67"/>
      <c r="J4" s="122"/>
      <c r="K4" s="247"/>
    </row>
    <row r="5" spans="2:18" ht="23.1" customHeight="1" x14ac:dyDescent="0.2">
      <c r="C5" s="31" t="s">
        <v>149</v>
      </c>
      <c r="G5" s="121"/>
      <c r="K5" s="247"/>
    </row>
    <row r="6" spans="2:18" ht="23.1" customHeight="1" x14ac:dyDescent="0.2">
      <c r="C6" s="144" t="s">
        <v>251</v>
      </c>
      <c r="I6" s="67"/>
      <c r="J6" s="122"/>
      <c r="K6" s="247"/>
    </row>
    <row r="7" spans="2:18" s="42" customFormat="1" ht="23.1" customHeight="1" x14ac:dyDescent="0.2">
      <c r="C7" s="31" t="s">
        <v>151</v>
      </c>
      <c r="D7" s="31"/>
      <c r="E7" s="31"/>
      <c r="F7" s="68"/>
      <c r="G7" s="68"/>
      <c r="J7" s="248"/>
      <c r="K7" s="29"/>
    </row>
    <row r="8" spans="2:18" s="42" customFormat="1" ht="44.1" customHeight="1" thickBot="1" x14ac:dyDescent="0.25">
      <c r="B8" s="128"/>
      <c r="C8" s="69" t="s">
        <v>152</v>
      </c>
      <c r="D8" s="249" t="s">
        <v>153</v>
      </c>
      <c r="E8" s="112" t="s">
        <v>154</v>
      </c>
      <c r="F8" s="126" t="str">
        <f>IF($C$9="","",$C$9)</f>
        <v>○○工場（奈良県例）</v>
      </c>
      <c r="G8" s="126" t="s">
        <v>255</v>
      </c>
      <c r="N8" s="70"/>
      <c r="O8" s="70"/>
    </row>
    <row r="9" spans="2:18" s="42" customFormat="1" ht="44.1" customHeight="1" thickBot="1" x14ac:dyDescent="0.25">
      <c r="B9" s="128"/>
      <c r="C9" s="124" t="str">
        <f>IF($D$9="","",IF($D$9='3.事業所別初号賃金の設計'!$E$23,'3.事業所別初号賃金の設計'!$D$22,IF($D$9='3.事業所別初号賃金の設計'!$G$23,'3.事業所別初号賃金の設計'!$F$22,IF('4.事業場（２）'!$D$9='3.事業所別初号賃金の設計'!$I$23,'3.事業所別初号賃金の設計'!$H$22,IF('4.事業場（２）'!$D$9='3.事業所別初号賃金の設計'!$K$23,'3.事業所別初号賃金の設計'!$J$22,IF('4.事業場（２）'!$D$9='3.事業所別初号賃金の設計'!$M$23,'3.事業所別初号賃金の設計'!$L$22))))))</f>
        <v>○○工場（奈良県例）</v>
      </c>
      <c r="D9" s="250">
        <v>2</v>
      </c>
      <c r="E9" s="262">
        <v>2024</v>
      </c>
      <c r="F9" s="113">
        <f>IF($D$9="","",IF($E$9="","",INDEX('3.事業所別初号賃金の設計'!$C$23:$M$42,MATCH('4.事業場（２）'!$E$9,'3.事業所別初号賃金の設計'!$C$23:$C$42,0),MATCH($D$9,'3.事業所別初号賃金の設計'!$C$23:$M$23,0))))</f>
        <v>1000</v>
      </c>
      <c r="G9" s="127">
        <f>IF($F$9="","",$F$9-$F$13)</f>
        <v>-130</v>
      </c>
      <c r="H9" s="261" t="s">
        <v>254</v>
      </c>
      <c r="J9" s="120"/>
      <c r="K9" s="125"/>
      <c r="N9" s="70"/>
      <c r="O9" s="70"/>
    </row>
    <row r="10" spans="2:18" s="42" customFormat="1" ht="23.1" customHeight="1" x14ac:dyDescent="0.2">
      <c r="C10" s="27"/>
      <c r="D10" s="31"/>
      <c r="G10" s="28" t="s">
        <v>90</v>
      </c>
    </row>
    <row r="11" spans="2:18" ht="6" customHeight="1" x14ac:dyDescent="0.2">
      <c r="C11" s="27"/>
    </row>
    <row r="12" spans="2:18" ht="36" customHeight="1" thickBot="1" x14ac:dyDescent="0.25">
      <c r="B12" s="8"/>
      <c r="C12" s="55" t="s">
        <v>35</v>
      </c>
      <c r="D12" s="56" t="s">
        <v>13</v>
      </c>
      <c r="E12" s="56" t="s">
        <v>34</v>
      </c>
      <c r="F12" s="56" t="s">
        <v>26</v>
      </c>
      <c r="G12" s="72" t="s">
        <v>89</v>
      </c>
      <c r="H12" s="71" t="s">
        <v>19</v>
      </c>
      <c r="I12" s="71" t="s">
        <v>27</v>
      </c>
      <c r="J12" s="71" t="s">
        <v>28</v>
      </c>
      <c r="K12" s="71" t="s">
        <v>33</v>
      </c>
      <c r="L12" s="71" t="s">
        <v>48</v>
      </c>
      <c r="M12" s="71" t="s">
        <v>29</v>
      </c>
      <c r="N12" s="71" t="s">
        <v>30</v>
      </c>
      <c r="O12" s="71" t="s">
        <v>0</v>
      </c>
      <c r="P12" s="71" t="s">
        <v>31</v>
      </c>
      <c r="Q12" s="71" t="s">
        <v>32</v>
      </c>
      <c r="R12" s="71" t="s">
        <v>18</v>
      </c>
    </row>
    <row r="13" spans="2:18" ht="23.1" customHeight="1" x14ac:dyDescent="0.2">
      <c r="B13" s="8"/>
      <c r="C13" s="52" t="str">
        <f>IF('1.制度のフレーム設計'!$B$7="","",'1.制度のフレーム設計'!$B$7)</f>
        <v>庶務職</v>
      </c>
      <c r="D13" s="23" t="str">
        <f>IF('1.制度のフレーム設計'!$C7="","",'1.制度のフレーム設計'!$C7)</f>
        <v>US-1</v>
      </c>
      <c r="E13" s="23" t="str">
        <f>IF('1.制度のフレーム設計'!$D7="","",'1.制度のフレーム設計'!$D7)</f>
        <v>単純・定型補助業務</v>
      </c>
      <c r="F13" s="6">
        <f>IF('2.サラリースケールの設計'!$F30="","",'2.サラリースケールの設計'!$F30)</f>
        <v>1130</v>
      </c>
      <c r="G13" s="87">
        <f>IF($F13="","",IF($D$9="","",IF($E$9="","",$F13+$G$9)))</f>
        <v>1000</v>
      </c>
      <c r="H13" s="6">
        <f>IF('2.サラリースケールの設計'!G30="","",'2.サラリースケールの設計'!G30)</f>
        <v>15</v>
      </c>
      <c r="I13" s="73">
        <f>IF('2.サラリースケールの設計'!H30="","",'2.サラリースケールの設計'!H30)</f>
        <v>8</v>
      </c>
      <c r="J13" s="73">
        <f>IF('2.サラリースケールの設計'!I30="","",'2.サラリースケールの設計'!I30)</f>
        <v>6</v>
      </c>
      <c r="K13" s="87">
        <f>IF($F13="","",IF($D$9="","",IF($E$9="","",$G13+$H13*$J13)))</f>
        <v>1090</v>
      </c>
      <c r="L13" s="10">
        <f>IF('2.サラリースケールの設計'!K30="","",'2.サラリースケールの設計'!K30)</f>
        <v>8</v>
      </c>
      <c r="M13" s="10">
        <f>IF('2.サラリースケールの設計'!L30="","",'2.サラリースケールの設計'!L30)</f>
        <v>4</v>
      </c>
      <c r="N13" s="76">
        <f>IF('2.サラリースケールの設計'!M30="","",'2.サラリースケールの設計'!M30)</f>
        <v>12</v>
      </c>
      <c r="O13" s="93">
        <f>IF($F13="","",IF($D$9="","",IF($E$9="","",$K13+$L13*($N13-$J13))))</f>
        <v>1138</v>
      </c>
      <c r="P13" s="6">
        <f>IF('2.サラリースケールの設計'!O30="","",'2.サラリースケールの設計'!O30)</f>
        <v>13</v>
      </c>
      <c r="Q13" s="10">
        <f>IF('2.サラリースケールの設計'!P30="","",'2.サラリースケールの設計'!P30)</f>
        <v>25</v>
      </c>
      <c r="R13" s="77" t="str">
        <f>IF('2.サラリースケールの設計'!Q30="","",'2.サラリースケールの設計'!Q30)</f>
        <v>－</v>
      </c>
    </row>
    <row r="14" spans="2:18" ht="23.1" customHeight="1" x14ac:dyDescent="0.2">
      <c r="B14" s="8"/>
      <c r="C14" s="53"/>
      <c r="D14" s="19" t="str">
        <f>IF('1.制度のフレーム設計'!$C8="","",'1.制度のフレーム設計'!$C8)</f>
        <v>US-2</v>
      </c>
      <c r="E14" s="18" t="str">
        <f>IF('1.制度のフレーム設計'!$D8="","",'1.制度のフレーム設計'!$D8)</f>
        <v>定型業務</v>
      </c>
      <c r="F14" s="7">
        <f>IF('2.サラリースケールの設計'!$F31="","",'2.サラリースケールの設計'!$F31)</f>
        <v>1180</v>
      </c>
      <c r="G14" s="88">
        <f t="shared" ref="G14:G32" si="0">IF($F14="","",IF($D$9="","",IF($E$9="","",$F14+$G$9)))</f>
        <v>1050</v>
      </c>
      <c r="H14" s="11">
        <f>IF('2.サラリースケールの設計'!G31="","",'2.サラリースケールの設計'!G31)</f>
        <v>20</v>
      </c>
      <c r="I14" s="74">
        <f>IF('2.サラリースケールの設計'!H31="","",'2.サラリースケールの設計'!H31)</f>
        <v>10</v>
      </c>
      <c r="J14" s="74">
        <f>IF('2.サラリースケールの設計'!I31="","",'2.サラリースケールの設計'!I31)</f>
        <v>12</v>
      </c>
      <c r="K14" s="88">
        <f t="shared" ref="K14:K32" si="1">IF($F14="","",IF($D$9="","",IF($E$9="","",$G14+$H14*$J14)))</f>
        <v>1290</v>
      </c>
      <c r="L14" s="11">
        <f>IF('2.サラリースケールの設計'!K31="","",'2.サラリースケールの設計'!K31)</f>
        <v>10</v>
      </c>
      <c r="M14" s="11">
        <f>IF('2.サラリースケールの設計'!L31="","",'2.サラリースケールの設計'!L31)</f>
        <v>5</v>
      </c>
      <c r="N14" s="78">
        <f>IF('2.サラリースケールの設計'!M31="","",'2.サラリースケールの設計'!M31)</f>
        <v>24</v>
      </c>
      <c r="O14" s="92">
        <f t="shared" ref="O14:O32" si="2">IF($F14="","",IF($D$9="","",IF($E$9="","",$K14+$L14*($N14-$J14))))</f>
        <v>1410</v>
      </c>
      <c r="P14" s="7">
        <f>IF('2.サラリースケールの設計'!O31="","",'2.サラリースケールの設計'!O31)</f>
        <v>25</v>
      </c>
      <c r="Q14" s="11">
        <f>IF('2.サラリースケールの設計'!P31="","",'2.サラリースケールの設計'!P31)</f>
        <v>49</v>
      </c>
      <c r="R14" s="79">
        <f>IF('2.サラリースケールの設計'!Q31="","",'2.サラリースケールの設計'!Q31)</f>
        <v>10</v>
      </c>
    </row>
    <row r="15" spans="2:18" ht="23.1" customHeight="1" x14ac:dyDescent="0.2">
      <c r="B15" s="8"/>
      <c r="C15" s="53"/>
      <c r="D15" s="19" t="str">
        <f>IF('1.制度のフレーム設計'!$C9="","",'1.制度のフレーム設計'!$C9)</f>
        <v>US-3</v>
      </c>
      <c r="E15" s="18" t="str">
        <f>IF('1.制度のフレーム設計'!$D9="","",'1.制度のフレーム設計'!$D9)</f>
        <v>熟練定型業務</v>
      </c>
      <c r="F15" s="7">
        <f>IF('2.サラリースケールの設計'!$F32="","",'2.サラリースケールの設計'!$F32)</f>
        <v>1230</v>
      </c>
      <c r="G15" s="88">
        <f t="shared" si="0"/>
        <v>1100</v>
      </c>
      <c r="H15" s="11">
        <f>IF('2.サラリースケールの設計'!G32="","",'2.サラリースケールの設計'!G32)</f>
        <v>25</v>
      </c>
      <c r="I15" s="74">
        <f>IF('2.サラリースケールの設計'!H32="","",'2.サラリースケールの設計'!H32)</f>
        <v>13</v>
      </c>
      <c r="J15" s="74">
        <f>IF('2.サラリースケールの設計'!I32="","",'2.サラリースケールの設計'!I32)</f>
        <v>12</v>
      </c>
      <c r="K15" s="88">
        <f t="shared" si="1"/>
        <v>1400</v>
      </c>
      <c r="L15" s="11">
        <f>IF('2.サラリースケールの設計'!K32="","",'2.サラリースケールの設計'!K32)</f>
        <v>13</v>
      </c>
      <c r="M15" s="11">
        <f>IF('2.サラリースケールの設計'!L32="","",'2.サラリースケールの設計'!L32)</f>
        <v>7</v>
      </c>
      <c r="N15" s="78">
        <f>IF('2.サラリースケールの設計'!M32="","",'2.サラリースケールの設計'!M32)</f>
        <v>24</v>
      </c>
      <c r="O15" s="92">
        <f t="shared" si="2"/>
        <v>1556</v>
      </c>
      <c r="P15" s="7">
        <f>IF('2.サラリースケールの設計'!O32="","",'2.サラリースケールの設計'!O32)</f>
        <v>25</v>
      </c>
      <c r="Q15" s="11">
        <f>IF('2.サラリースケールの設計'!P32="","",'2.サラリースケールの設計'!P32)</f>
        <v>49</v>
      </c>
      <c r="R15" s="79">
        <f>IF('2.サラリースケールの設計'!Q32="","",'2.サラリースケールの設計'!Q32)</f>
        <v>15</v>
      </c>
    </row>
    <row r="16" spans="2:18" ht="23.1" customHeight="1" x14ac:dyDescent="0.2">
      <c r="B16" s="8"/>
      <c r="C16" s="53"/>
      <c r="D16" s="19" t="str">
        <f>IF('1.制度のフレーム設計'!$C10="","",'1.制度のフレーム設計'!$C10)</f>
        <v>US-4</v>
      </c>
      <c r="E16" s="18" t="str">
        <f>IF('1.制度のフレーム設計'!$D10="","",'1.制度のフレーム設計'!$D10)</f>
        <v>判断定型業務</v>
      </c>
      <c r="F16" s="7">
        <f>IF('2.サラリースケールの設計'!$F33="","",'2.サラリースケールの設計'!$F33)</f>
        <v>1280</v>
      </c>
      <c r="G16" s="88">
        <f t="shared" si="0"/>
        <v>1150</v>
      </c>
      <c r="H16" s="7">
        <f>IF('2.サラリースケールの設計'!G33="","",'2.サラリースケールの設計'!G33)</f>
        <v>30</v>
      </c>
      <c r="I16" s="74">
        <f>IF('2.サラリースケールの設計'!H33="","",'2.サラリースケールの設計'!H33)</f>
        <v>15</v>
      </c>
      <c r="J16" s="74">
        <f>IF('2.サラリースケールの設計'!I33="","",'2.サラリースケールの設計'!I33)</f>
        <v>12</v>
      </c>
      <c r="K16" s="88">
        <f t="shared" si="1"/>
        <v>1510</v>
      </c>
      <c r="L16" s="11">
        <f>IF('2.サラリースケールの設計'!K33="","",'2.サラリースケールの設計'!K33)</f>
        <v>15</v>
      </c>
      <c r="M16" s="11">
        <f>IF('2.サラリースケールの設計'!L33="","",'2.サラリースケールの設計'!L33)</f>
        <v>8</v>
      </c>
      <c r="N16" s="78">
        <f>IF('2.サラリースケールの設計'!M33="","",'2.サラリースケールの設計'!M33)</f>
        <v>24</v>
      </c>
      <c r="O16" s="92">
        <f t="shared" si="2"/>
        <v>1690</v>
      </c>
      <c r="P16" s="7">
        <f>IF('2.サラリースケールの設計'!O33="","",'2.サラリースケールの設計'!O33)</f>
        <v>25</v>
      </c>
      <c r="Q16" s="11">
        <f>IF('2.サラリースケールの設計'!P33="","",'2.サラリースケールの設計'!P33)</f>
        <v>49</v>
      </c>
      <c r="R16" s="79">
        <f>IF('2.サラリースケールの設計'!Q33="","",'2.サラリースケールの設計'!Q33)</f>
        <v>20</v>
      </c>
    </row>
    <row r="17" spans="2:18" ht="23.1" customHeight="1" thickBot="1" x14ac:dyDescent="0.25">
      <c r="B17" s="8"/>
      <c r="C17" s="54"/>
      <c r="D17" s="21" t="str">
        <f>IF('1.制度のフレーム設計'!$C11="","",'1.制度のフレーム設計'!$C11)</f>
        <v>US-5</v>
      </c>
      <c r="E17" s="20" t="str">
        <f>IF('1.制度のフレーム設計'!$D11="","",'1.制度のフレーム設計'!$D11)</f>
        <v>有期リーダー補佐</v>
      </c>
      <c r="F17" s="13">
        <f>IF('2.サラリースケールの設計'!$F34="","",'2.サラリースケールの設計'!$F34)</f>
        <v>1330</v>
      </c>
      <c r="G17" s="89">
        <f t="shared" si="0"/>
        <v>1200</v>
      </c>
      <c r="H17" s="13">
        <f>IF('2.サラリースケールの設計'!G34="","",'2.サラリースケールの設計'!G34)</f>
        <v>35</v>
      </c>
      <c r="I17" s="75">
        <f>IF('2.サラリースケールの設計'!H34="","",'2.サラリースケールの設計'!H34)</f>
        <v>18</v>
      </c>
      <c r="J17" s="75">
        <f>IF('2.サラリースケールの設計'!I34="","",'2.サラリースケールの設計'!I34)</f>
        <v>12</v>
      </c>
      <c r="K17" s="89">
        <f t="shared" si="1"/>
        <v>1620</v>
      </c>
      <c r="L17" s="12">
        <f>IF('2.サラリースケールの設計'!K34="","",'2.サラリースケールの設計'!K34)</f>
        <v>18</v>
      </c>
      <c r="M17" s="12">
        <f>IF('2.サラリースケールの設計'!L34="","",'2.サラリースケールの設計'!L34)</f>
        <v>9</v>
      </c>
      <c r="N17" s="80">
        <f>IF('2.サラリースケールの設計'!M34="","",'2.サラリースケールの設計'!M34)</f>
        <v>24</v>
      </c>
      <c r="O17" s="94">
        <f t="shared" si="2"/>
        <v>1836</v>
      </c>
      <c r="P17" s="13">
        <f>IF('2.サラリースケールの設計'!O34="","",'2.サラリースケールの設計'!O34)</f>
        <v>25</v>
      </c>
      <c r="Q17" s="12">
        <f>IF('2.サラリースケールの設計'!P34="","",'2.サラリースケールの設計'!P34)</f>
        <v>49</v>
      </c>
      <c r="R17" s="81">
        <f>IF('2.サラリースケールの設計'!Q34="","",'2.サラリースケールの設計'!Q34)</f>
        <v>25</v>
      </c>
    </row>
    <row r="18" spans="2:18" ht="23.1" customHeight="1" x14ac:dyDescent="0.2">
      <c r="B18" s="8"/>
      <c r="C18" s="52" t="str">
        <f>IF('1.制度のフレーム設計'!$B$12="","",'1.制度のフレーム設計'!$B$12)</f>
        <v>営業職</v>
      </c>
      <c r="D18" s="23" t="str">
        <f>IF('1.制度のフレーム設計'!$C12="","",'1.制度のフレーム設計'!$C12)</f>
        <v>UE-1</v>
      </c>
      <c r="E18" s="22" t="str">
        <f>IF('1.制度のフレーム設計'!$D12="","",'1.制度のフレーム設計'!$D12)</f>
        <v>単純・定型補助業務</v>
      </c>
      <c r="F18" s="6">
        <f>IF('2.サラリースケールの設計'!$F35="","",'2.サラリースケールの設計'!$F35)</f>
        <v>1130</v>
      </c>
      <c r="G18" s="87">
        <f t="shared" si="0"/>
        <v>1000</v>
      </c>
      <c r="H18" s="10">
        <f>IF('2.サラリースケールの設計'!G35="","",'2.サラリースケールの設計'!G35)</f>
        <v>15</v>
      </c>
      <c r="I18" s="10">
        <f>IF('2.サラリースケールの設計'!H35="","",'2.サラリースケールの設計'!H35)</f>
        <v>8</v>
      </c>
      <c r="J18" s="73">
        <f>IF('2.サラリースケールの設計'!I35="","",'2.サラリースケールの設計'!I35)</f>
        <v>6</v>
      </c>
      <c r="K18" s="87">
        <f t="shared" si="1"/>
        <v>1090</v>
      </c>
      <c r="L18" s="10">
        <f>IF('2.サラリースケールの設計'!K35="","",'2.サラリースケールの設計'!K35)</f>
        <v>8</v>
      </c>
      <c r="M18" s="10">
        <f>IF('2.サラリースケールの設計'!L35="","",'2.サラリースケールの設計'!L35)</f>
        <v>4</v>
      </c>
      <c r="N18" s="76">
        <f>IF('2.サラリースケールの設計'!M35="","",'2.サラリースケールの設計'!M35)</f>
        <v>12</v>
      </c>
      <c r="O18" s="93">
        <f t="shared" si="2"/>
        <v>1138</v>
      </c>
      <c r="P18" s="6">
        <f>IF('2.サラリースケールの設計'!O35="","",'2.サラリースケールの設計'!O35)</f>
        <v>13</v>
      </c>
      <c r="Q18" s="10">
        <f>IF('2.サラリースケールの設計'!P35="","",'2.サラリースケールの設計'!P35)</f>
        <v>25</v>
      </c>
      <c r="R18" s="77" t="str">
        <f>IF('2.サラリースケールの設計'!Q35="","",'2.サラリースケールの設計'!Q35)</f>
        <v>－</v>
      </c>
    </row>
    <row r="19" spans="2:18" ht="23.1" customHeight="1" x14ac:dyDescent="0.2">
      <c r="B19" s="8"/>
      <c r="C19" s="53"/>
      <c r="D19" s="19" t="str">
        <f>IF('1.制度のフレーム設計'!$C13="","",'1.制度のフレーム設計'!$C13)</f>
        <v>UE-2</v>
      </c>
      <c r="E19" s="18" t="str">
        <f>IF('1.制度のフレーム設計'!$D13="","",'1.制度のフレーム設計'!$D13)</f>
        <v>定型業務</v>
      </c>
      <c r="F19" s="7">
        <f>IF('2.サラリースケールの設計'!$F36="","",'2.サラリースケールの設計'!$F36)</f>
        <v>1180</v>
      </c>
      <c r="G19" s="88">
        <f t="shared" si="0"/>
        <v>1050</v>
      </c>
      <c r="H19" s="11">
        <f>IF('2.サラリースケールの設計'!G36="","",'2.サラリースケールの設計'!G36)</f>
        <v>20</v>
      </c>
      <c r="I19" s="11">
        <f>IF('2.サラリースケールの設計'!H36="","",'2.サラリースケールの設計'!H36)</f>
        <v>10</v>
      </c>
      <c r="J19" s="74">
        <f>IF('2.サラリースケールの設計'!I36="","",'2.サラリースケールの設計'!I36)</f>
        <v>12</v>
      </c>
      <c r="K19" s="88">
        <f t="shared" si="1"/>
        <v>1290</v>
      </c>
      <c r="L19" s="11">
        <f>IF('2.サラリースケールの設計'!K36="","",'2.サラリースケールの設計'!K36)</f>
        <v>10</v>
      </c>
      <c r="M19" s="11">
        <f>IF('2.サラリースケールの設計'!L36="","",'2.サラリースケールの設計'!L36)</f>
        <v>5</v>
      </c>
      <c r="N19" s="78">
        <f>IF('2.サラリースケールの設計'!M36="","",'2.サラリースケールの設計'!M36)</f>
        <v>24</v>
      </c>
      <c r="O19" s="92">
        <f t="shared" si="2"/>
        <v>1410</v>
      </c>
      <c r="P19" s="7">
        <f>IF('2.サラリースケールの設計'!O36="","",'2.サラリースケールの設計'!O36)</f>
        <v>25</v>
      </c>
      <c r="Q19" s="11">
        <f>IF('2.サラリースケールの設計'!P36="","",'2.サラリースケールの設計'!P36)</f>
        <v>49</v>
      </c>
      <c r="R19" s="82">
        <f>IF('2.サラリースケールの設計'!Q36="","",'2.サラリースケールの設計'!Q36)</f>
        <v>10</v>
      </c>
    </row>
    <row r="20" spans="2:18" ht="23.1" customHeight="1" x14ac:dyDescent="0.2">
      <c r="B20" s="8"/>
      <c r="C20" s="53"/>
      <c r="D20" s="19" t="str">
        <f>IF('1.制度のフレーム設計'!$C14="","",'1.制度のフレーム設計'!$C14)</f>
        <v>UE-3</v>
      </c>
      <c r="E20" s="18" t="str">
        <f>IF('1.制度のフレーム設計'!$D14="","",'1.制度のフレーム設計'!$D14)</f>
        <v>熟練定型業務</v>
      </c>
      <c r="F20" s="7">
        <f>IF('2.サラリースケールの設計'!$F37="","",'2.サラリースケールの設計'!$F37)</f>
        <v>1230</v>
      </c>
      <c r="G20" s="88">
        <f t="shared" si="0"/>
        <v>1100</v>
      </c>
      <c r="H20" s="11">
        <f>IF('2.サラリースケールの設計'!G37="","",'2.サラリースケールの設計'!G37)</f>
        <v>25</v>
      </c>
      <c r="I20" s="11">
        <f>IF('2.サラリースケールの設計'!H37="","",'2.サラリースケールの設計'!H37)</f>
        <v>13</v>
      </c>
      <c r="J20" s="74">
        <f>IF('2.サラリースケールの設計'!I37="","",'2.サラリースケールの設計'!I37)</f>
        <v>12</v>
      </c>
      <c r="K20" s="88">
        <f t="shared" si="1"/>
        <v>1400</v>
      </c>
      <c r="L20" s="11">
        <f>IF('2.サラリースケールの設計'!K37="","",'2.サラリースケールの設計'!K37)</f>
        <v>13</v>
      </c>
      <c r="M20" s="11">
        <f>IF('2.サラリースケールの設計'!L37="","",'2.サラリースケールの設計'!L37)</f>
        <v>7</v>
      </c>
      <c r="N20" s="78">
        <f>IF('2.サラリースケールの設計'!M37="","",'2.サラリースケールの設計'!M37)</f>
        <v>24</v>
      </c>
      <c r="O20" s="92">
        <f t="shared" si="2"/>
        <v>1556</v>
      </c>
      <c r="P20" s="7">
        <f>IF('2.サラリースケールの設計'!O37="","",'2.サラリースケールの設計'!O37)</f>
        <v>25</v>
      </c>
      <c r="Q20" s="11">
        <f>IF('2.サラリースケールの設計'!P37="","",'2.サラリースケールの設計'!P37)</f>
        <v>49</v>
      </c>
      <c r="R20" s="82">
        <f>IF('2.サラリースケールの設計'!Q37="","",'2.サラリースケールの設計'!Q37)</f>
        <v>15</v>
      </c>
    </row>
    <row r="21" spans="2:18" ht="23.1" customHeight="1" x14ac:dyDescent="0.2">
      <c r="B21" s="8"/>
      <c r="C21" s="53"/>
      <c r="D21" s="19" t="str">
        <f>IF('1.制度のフレーム設計'!$C15="","",'1.制度のフレーム設計'!$C15)</f>
        <v>UE-4</v>
      </c>
      <c r="E21" s="18" t="str">
        <f>IF('1.制度のフレーム設計'!$D15="","",'1.制度のフレーム設計'!$D15)</f>
        <v>判断定型業務</v>
      </c>
      <c r="F21" s="83">
        <f>IF('2.サラリースケールの設計'!$F38="","",'2.サラリースケールの設計'!$F38)</f>
        <v>1280</v>
      </c>
      <c r="G21" s="90">
        <f t="shared" si="0"/>
        <v>1150</v>
      </c>
      <c r="H21" s="7">
        <f>IF('2.サラリースケールの設計'!G38="","",'2.サラリースケールの設計'!G38)</f>
        <v>30</v>
      </c>
      <c r="I21" s="18">
        <f>IF('2.サラリースケールの設計'!H38="","",'2.サラリースケールの設計'!H38)</f>
        <v>15</v>
      </c>
      <c r="J21" s="74">
        <f>IF('2.サラリースケールの設計'!I38="","",'2.サラリースケールの設計'!I38)</f>
        <v>12</v>
      </c>
      <c r="K21" s="88">
        <f t="shared" si="1"/>
        <v>1510</v>
      </c>
      <c r="L21" s="11">
        <f>IF('2.サラリースケールの設計'!K38="","",'2.サラリースケールの設計'!K38)</f>
        <v>15</v>
      </c>
      <c r="M21" s="11">
        <f>IF('2.サラリースケールの設計'!L38="","",'2.サラリースケールの設計'!L38)</f>
        <v>8</v>
      </c>
      <c r="N21" s="78">
        <f>IF('2.サラリースケールの設計'!M38="","",'2.サラリースケールの設計'!M38)</f>
        <v>24</v>
      </c>
      <c r="O21" s="92">
        <f t="shared" si="2"/>
        <v>1690</v>
      </c>
      <c r="P21" s="7">
        <f>IF('2.サラリースケールの設計'!O38="","",'2.サラリースケールの設計'!O38)</f>
        <v>25</v>
      </c>
      <c r="Q21" s="11">
        <f>IF('2.サラリースケールの設計'!P38="","",'2.サラリースケールの設計'!P38)</f>
        <v>49</v>
      </c>
      <c r="R21" s="82">
        <f>IF('2.サラリースケールの設計'!Q38="","",'2.サラリースケールの設計'!Q38)</f>
        <v>20</v>
      </c>
    </row>
    <row r="22" spans="2:18" ht="23.1" customHeight="1" thickBot="1" x14ac:dyDescent="0.25">
      <c r="B22" s="8"/>
      <c r="C22" s="54"/>
      <c r="D22" s="21" t="str">
        <f>IF('1.制度のフレーム設計'!$C16="","",'1.制度のフレーム設計'!$C16)</f>
        <v>UE-5</v>
      </c>
      <c r="E22" s="20" t="str">
        <f>IF('1.制度のフレーム設計'!$D16="","",'1.制度のフレーム設計'!$D16)</f>
        <v>有期リーダー補佐</v>
      </c>
      <c r="F22" s="84">
        <f>IF('2.サラリースケールの設計'!$F39="","",'2.サラリースケールの設計'!$F39)</f>
        <v>1330</v>
      </c>
      <c r="G22" s="91">
        <f t="shared" si="0"/>
        <v>1200</v>
      </c>
      <c r="H22" s="13">
        <f>IF('2.サラリースケールの設計'!G39="","",'2.サラリースケールの設計'!G39)</f>
        <v>35</v>
      </c>
      <c r="I22" s="20">
        <f>IF('2.サラリースケールの設計'!H39="","",'2.サラリースケールの設計'!H39)</f>
        <v>18</v>
      </c>
      <c r="J22" s="75">
        <f>IF('2.サラリースケールの設計'!I39="","",'2.サラリースケールの設計'!I39)</f>
        <v>12</v>
      </c>
      <c r="K22" s="89">
        <f t="shared" si="1"/>
        <v>1620</v>
      </c>
      <c r="L22" s="12">
        <f>IF('2.サラリースケールの設計'!K39="","",'2.サラリースケールの設計'!K39)</f>
        <v>18</v>
      </c>
      <c r="M22" s="12">
        <f>IF('2.サラリースケールの設計'!L39="","",'2.サラリースケールの設計'!L39)</f>
        <v>9</v>
      </c>
      <c r="N22" s="80">
        <f>IF('2.サラリースケールの設計'!M39="","",'2.サラリースケールの設計'!M39)</f>
        <v>24</v>
      </c>
      <c r="O22" s="94">
        <f t="shared" si="2"/>
        <v>1836</v>
      </c>
      <c r="P22" s="13">
        <f>IF('2.サラリースケールの設計'!O39="","",'2.サラリースケールの設計'!O39)</f>
        <v>25</v>
      </c>
      <c r="Q22" s="12">
        <f>IF('2.サラリースケールの設計'!P39="","",'2.サラリースケールの設計'!P39)</f>
        <v>49</v>
      </c>
      <c r="R22" s="85">
        <f>IF('2.サラリースケールの設計'!Q39="","",'2.サラリースケールの設計'!Q39)</f>
        <v>25</v>
      </c>
    </row>
    <row r="23" spans="2:18" ht="23.1" customHeight="1" x14ac:dyDescent="0.2">
      <c r="B23" s="8"/>
      <c r="C23" s="52" t="str">
        <f>IF('1.制度のフレーム設計'!$B$17="","",'1.制度のフレーム設計'!$B$17)</f>
        <v>現業職</v>
      </c>
      <c r="D23" s="23" t="str">
        <f>IF('1.制度のフレーム設計'!$C17="","",'1.制度のフレーム設計'!$C17)</f>
        <v>UG-1</v>
      </c>
      <c r="E23" s="22" t="str">
        <f>IF('1.制度のフレーム設計'!$D17="","",'1.制度のフレーム設計'!$D17)</f>
        <v>単純・定型補助業務</v>
      </c>
      <c r="F23" s="6">
        <f>IF('2.サラリースケールの設計'!$F40="","",'2.サラリースケールの設計'!$F40)</f>
        <v>1150</v>
      </c>
      <c r="G23" s="87">
        <f t="shared" si="0"/>
        <v>1020</v>
      </c>
      <c r="H23" s="10">
        <f>IF('2.サラリースケールの設計'!G40="","",'2.サラリースケールの設計'!G40)</f>
        <v>15</v>
      </c>
      <c r="I23" s="10">
        <f>IF('2.サラリースケールの設計'!H40="","",'2.サラリースケールの設計'!H40)</f>
        <v>8</v>
      </c>
      <c r="J23" s="73">
        <f>IF('2.サラリースケールの設計'!I40="","",'2.サラリースケールの設計'!I40)</f>
        <v>6</v>
      </c>
      <c r="K23" s="87">
        <f t="shared" si="1"/>
        <v>1110</v>
      </c>
      <c r="L23" s="10">
        <f>IF('2.サラリースケールの設計'!K40="","",'2.サラリースケールの設計'!K40)</f>
        <v>8</v>
      </c>
      <c r="M23" s="10">
        <f>IF('2.サラリースケールの設計'!L40="","",'2.サラリースケールの設計'!L40)</f>
        <v>4</v>
      </c>
      <c r="N23" s="76">
        <f>IF('2.サラリースケールの設計'!M40="","",'2.サラリースケールの設計'!M40)</f>
        <v>12</v>
      </c>
      <c r="O23" s="93">
        <f t="shared" si="2"/>
        <v>1158</v>
      </c>
      <c r="P23" s="6">
        <f>IF('2.サラリースケールの設計'!O40="","",'2.サラリースケールの設計'!O40)</f>
        <v>13</v>
      </c>
      <c r="Q23" s="10">
        <f>IF('2.サラリースケールの設計'!P40="","",'2.サラリースケールの設計'!P40)</f>
        <v>25</v>
      </c>
      <c r="R23" s="77" t="str">
        <f>IF('2.サラリースケールの設計'!Q40="","",'2.サラリースケールの設計'!Q40)</f>
        <v>－</v>
      </c>
    </row>
    <row r="24" spans="2:18" ht="23.1" customHeight="1" x14ac:dyDescent="0.2">
      <c r="B24" s="8"/>
      <c r="C24" s="53"/>
      <c r="D24" s="19" t="str">
        <f>IF('1.制度のフレーム設計'!$C18="","",'1.制度のフレーム設計'!$C18)</f>
        <v>UG-2</v>
      </c>
      <c r="E24" s="18" t="str">
        <f>IF('1.制度のフレーム設計'!$D18="","",'1.制度のフレーム設計'!$D18)</f>
        <v>定型業務</v>
      </c>
      <c r="F24" s="7">
        <f>IF('2.サラリースケールの設計'!$F41="","",'2.サラリースケールの設計'!$F41)</f>
        <v>1200</v>
      </c>
      <c r="G24" s="88">
        <f t="shared" si="0"/>
        <v>1070</v>
      </c>
      <c r="H24" s="11">
        <f>IF('2.サラリースケールの設計'!G41="","",'2.サラリースケールの設計'!G41)</f>
        <v>20</v>
      </c>
      <c r="I24" s="11">
        <f>IF('2.サラリースケールの設計'!H41="","",'2.サラリースケールの設計'!H41)</f>
        <v>10</v>
      </c>
      <c r="J24" s="74">
        <f>IF('2.サラリースケールの設計'!I41="","",'2.サラリースケールの設計'!I41)</f>
        <v>12</v>
      </c>
      <c r="K24" s="92">
        <f t="shared" si="1"/>
        <v>1310</v>
      </c>
      <c r="L24" s="11">
        <f>IF('2.サラリースケールの設計'!K41="","",'2.サラリースケールの設計'!K41)</f>
        <v>10</v>
      </c>
      <c r="M24" s="11">
        <f>IF('2.サラリースケールの設計'!L41="","",'2.サラリースケールの設計'!L41)</f>
        <v>5</v>
      </c>
      <c r="N24" s="78">
        <f>IF('2.サラリースケールの設計'!M41="","",'2.サラリースケールの設計'!M41)</f>
        <v>24</v>
      </c>
      <c r="O24" s="92">
        <f t="shared" si="2"/>
        <v>1430</v>
      </c>
      <c r="P24" s="7">
        <f>IF('2.サラリースケールの設計'!O41="","",'2.サラリースケールの設計'!O41)</f>
        <v>25</v>
      </c>
      <c r="Q24" s="11">
        <f>IF('2.サラリースケールの設計'!P41="","",'2.サラリースケールの設計'!P41)</f>
        <v>49</v>
      </c>
      <c r="R24" s="82">
        <f>IF('2.サラリースケールの設計'!Q41="","",'2.サラリースケールの設計'!Q41)</f>
        <v>10</v>
      </c>
    </row>
    <row r="25" spans="2:18" ht="23.1" customHeight="1" x14ac:dyDescent="0.2">
      <c r="B25" s="8"/>
      <c r="C25" s="53"/>
      <c r="D25" s="19" t="str">
        <f>IF('1.制度のフレーム設計'!$C19="","",'1.制度のフレーム設計'!$C19)</f>
        <v>UG-3</v>
      </c>
      <c r="E25" s="18" t="str">
        <f>IF('1.制度のフレーム設計'!$D19="","",'1.制度のフレーム設計'!$D19)</f>
        <v>熟練定型業務</v>
      </c>
      <c r="F25" s="7">
        <f>IF('2.サラリースケールの設計'!$F42="","",'2.サラリースケールの設計'!$F42)</f>
        <v>1250</v>
      </c>
      <c r="G25" s="88">
        <f t="shared" si="0"/>
        <v>1120</v>
      </c>
      <c r="H25" s="11">
        <f>IF('2.サラリースケールの設計'!G42="","",'2.サラリースケールの設計'!G42)</f>
        <v>25</v>
      </c>
      <c r="I25" s="11">
        <f>IF('2.サラリースケールの設計'!H42="","",'2.サラリースケールの設計'!H42)</f>
        <v>13</v>
      </c>
      <c r="J25" s="74">
        <f>IF('2.サラリースケールの設計'!I42="","",'2.サラリースケールの設計'!I42)</f>
        <v>12</v>
      </c>
      <c r="K25" s="92">
        <f t="shared" si="1"/>
        <v>1420</v>
      </c>
      <c r="L25" s="11">
        <f>IF('2.サラリースケールの設計'!K42="","",'2.サラリースケールの設計'!K42)</f>
        <v>13</v>
      </c>
      <c r="M25" s="11">
        <f>IF('2.サラリースケールの設計'!L42="","",'2.サラリースケールの設計'!L42)</f>
        <v>7</v>
      </c>
      <c r="N25" s="78">
        <f>IF('2.サラリースケールの設計'!M42="","",'2.サラリースケールの設計'!M42)</f>
        <v>24</v>
      </c>
      <c r="O25" s="92">
        <f t="shared" si="2"/>
        <v>1576</v>
      </c>
      <c r="P25" s="7">
        <f>IF('2.サラリースケールの設計'!O42="","",'2.サラリースケールの設計'!O42)</f>
        <v>25</v>
      </c>
      <c r="Q25" s="11">
        <f>IF('2.サラリースケールの設計'!P42="","",'2.サラリースケールの設計'!P42)</f>
        <v>49</v>
      </c>
      <c r="R25" s="82">
        <f>IF('2.サラリースケールの設計'!Q42="","",'2.サラリースケールの設計'!Q42)</f>
        <v>15</v>
      </c>
    </row>
    <row r="26" spans="2:18" ht="23.1" customHeight="1" x14ac:dyDescent="0.2">
      <c r="B26" s="8"/>
      <c r="C26" s="53"/>
      <c r="D26" s="19" t="str">
        <f>IF('1.制度のフレーム設計'!$C20="","",'1.制度のフレーム設計'!$C20)</f>
        <v>UG-4</v>
      </c>
      <c r="E26" s="18" t="str">
        <f>IF('1.制度のフレーム設計'!$D20="","",'1.制度のフレーム設計'!$D20)</f>
        <v>判断定型業務</v>
      </c>
      <c r="F26" s="7">
        <f>IF('2.サラリースケールの設計'!$F43="","",'2.サラリースケールの設計'!$F43)</f>
        <v>1300</v>
      </c>
      <c r="G26" s="88">
        <f t="shared" si="0"/>
        <v>1170</v>
      </c>
      <c r="H26" s="7">
        <f>IF('2.サラリースケールの設計'!G43="","",'2.サラリースケールの設計'!G43)</f>
        <v>30</v>
      </c>
      <c r="I26" s="11">
        <f>IF('2.サラリースケールの設計'!H43="","",'2.サラリースケールの設計'!H43)</f>
        <v>15</v>
      </c>
      <c r="J26" s="74">
        <f>IF('2.サラリースケールの設計'!I43="","",'2.サラリースケールの設計'!I43)</f>
        <v>12</v>
      </c>
      <c r="K26" s="92">
        <f t="shared" si="1"/>
        <v>1530</v>
      </c>
      <c r="L26" s="11">
        <f>IF('2.サラリースケールの設計'!K43="","",'2.サラリースケールの設計'!K43)</f>
        <v>15</v>
      </c>
      <c r="M26" s="11">
        <f>IF('2.サラリースケールの設計'!L43="","",'2.サラリースケールの設計'!L43)</f>
        <v>8</v>
      </c>
      <c r="N26" s="78">
        <f>IF('2.サラリースケールの設計'!M43="","",'2.サラリースケールの設計'!M43)</f>
        <v>24</v>
      </c>
      <c r="O26" s="92">
        <f t="shared" si="2"/>
        <v>1710</v>
      </c>
      <c r="P26" s="7">
        <f>IF('2.サラリースケールの設計'!O43="","",'2.サラリースケールの設計'!O43)</f>
        <v>25</v>
      </c>
      <c r="Q26" s="11">
        <f>IF('2.サラリースケールの設計'!P43="","",'2.サラリースケールの設計'!P43)</f>
        <v>49</v>
      </c>
      <c r="R26" s="82">
        <f>IF('2.サラリースケールの設計'!Q43="","",'2.サラリースケールの設計'!Q43)</f>
        <v>20</v>
      </c>
    </row>
    <row r="27" spans="2:18" ht="23.1" customHeight="1" thickBot="1" x14ac:dyDescent="0.25">
      <c r="B27" s="8"/>
      <c r="C27" s="54"/>
      <c r="D27" s="21" t="str">
        <f>IF('1.制度のフレーム設計'!$C21="","",'1.制度のフレーム設計'!$C21)</f>
        <v>UG-5</v>
      </c>
      <c r="E27" s="20" t="str">
        <f>IF('1.制度のフレーム設計'!$D21="","",'1.制度のフレーム設計'!$D21)</f>
        <v>有期リーダー補佐</v>
      </c>
      <c r="F27" s="13">
        <f>IF('2.サラリースケールの設計'!$F44="","",'2.サラリースケールの設計'!$F44)</f>
        <v>1350</v>
      </c>
      <c r="G27" s="89">
        <f t="shared" si="0"/>
        <v>1220</v>
      </c>
      <c r="H27" s="13">
        <f>IF('2.サラリースケールの設計'!G44="","",'2.サラリースケールの設計'!G44)</f>
        <v>35</v>
      </c>
      <c r="I27" s="12">
        <f>IF('2.サラリースケールの設計'!H44="","",'2.サラリースケールの設計'!H44)</f>
        <v>18</v>
      </c>
      <c r="J27" s="75">
        <f>IF('2.サラリースケールの設計'!I44="","",'2.サラリースケールの設計'!I44)</f>
        <v>12</v>
      </c>
      <c r="K27" s="89">
        <f t="shared" si="1"/>
        <v>1640</v>
      </c>
      <c r="L27" s="12">
        <f>IF('2.サラリースケールの設計'!K44="","",'2.サラリースケールの設計'!K44)</f>
        <v>18</v>
      </c>
      <c r="M27" s="12">
        <f>IF('2.サラリースケールの設計'!L44="","",'2.サラリースケールの設計'!L44)</f>
        <v>9</v>
      </c>
      <c r="N27" s="80">
        <f>IF('2.サラリースケールの設計'!M44="","",'2.サラリースケールの設計'!M44)</f>
        <v>24</v>
      </c>
      <c r="O27" s="94">
        <f t="shared" si="2"/>
        <v>1856</v>
      </c>
      <c r="P27" s="13">
        <f>IF('2.サラリースケールの設計'!O44="","",'2.サラリースケールの設計'!O44)</f>
        <v>25</v>
      </c>
      <c r="Q27" s="12">
        <f>IF('2.サラリースケールの設計'!P44="","",'2.サラリースケールの設計'!P44)</f>
        <v>49</v>
      </c>
      <c r="R27" s="85">
        <f>IF('2.サラリースケールの設計'!Q44="","",'2.サラリースケールの設計'!Q44)</f>
        <v>25</v>
      </c>
    </row>
    <row r="28" spans="2:18" ht="23.1" customHeight="1" x14ac:dyDescent="0.2">
      <c r="B28" s="8"/>
      <c r="C28" s="52" t="str">
        <f>IF('1.制度のフレーム設計'!$B$22="","",'1.制度のフレーム設計'!$B$22)</f>
        <v/>
      </c>
      <c r="D28" s="23" t="str">
        <f>IF('1.制度のフレーム設計'!$C22="","",'1.制度のフレーム設計'!$C22)</f>
        <v>UD-1</v>
      </c>
      <c r="E28" s="22" t="str">
        <f>IF('1.制度のフレーム設計'!$D22="","",'1.制度のフレーム設計'!$D22)</f>
        <v>単純・定型補助業務</v>
      </c>
      <c r="F28" s="6" t="str">
        <f>IF('2.サラリースケールの設計'!$F45="","",'2.サラリースケールの設計'!$F45)</f>
        <v/>
      </c>
      <c r="G28" s="87" t="str">
        <f t="shared" si="0"/>
        <v/>
      </c>
      <c r="H28" s="22" t="str">
        <f>IF('2.サラリースケールの設計'!G45="","",'2.サラリースケールの設計'!G45)</f>
        <v/>
      </c>
      <c r="I28" s="10" t="str">
        <f>IF('2.サラリースケールの設計'!H45="","",'2.サラリースケールの設計'!H45)</f>
        <v/>
      </c>
      <c r="J28" s="10" t="str">
        <f>IF('2.サラリースケールの設計'!I45="","",'2.サラリースケールの設計'!I45)</f>
        <v/>
      </c>
      <c r="K28" s="93" t="str">
        <f t="shared" si="1"/>
        <v/>
      </c>
      <c r="L28" s="10" t="str">
        <f>IF('2.サラリースケールの設計'!K45="","",'2.サラリースケールの設計'!K45)</f>
        <v/>
      </c>
      <c r="M28" s="10" t="str">
        <f>IF('2.サラリースケールの設計'!L45="","",'2.サラリースケールの設計'!L45)</f>
        <v/>
      </c>
      <c r="N28" s="6" t="str">
        <f>IF('2.サラリースケールの設計'!M45="","",'2.サラリースケールの設計'!M45)</f>
        <v/>
      </c>
      <c r="O28" s="93" t="str">
        <f t="shared" si="2"/>
        <v/>
      </c>
      <c r="P28" s="6" t="str">
        <f>IF('2.サラリースケールの設計'!O45="","",'2.サラリースケールの設計'!O45)</f>
        <v/>
      </c>
      <c r="Q28" s="10" t="str">
        <f>IF('2.サラリースケールの設計'!P45="","",'2.サラリースケールの設計'!P45)</f>
        <v/>
      </c>
      <c r="R28" s="86" t="str">
        <f>IF('2.サラリースケールの設計'!Q45="","",'2.サラリースケールの設計'!Q45)</f>
        <v/>
      </c>
    </row>
    <row r="29" spans="2:18" ht="23.1" customHeight="1" x14ac:dyDescent="0.2">
      <c r="B29" s="8"/>
      <c r="C29" s="53"/>
      <c r="D29" s="19" t="str">
        <f>IF('1.制度のフレーム設計'!$C23="","",'1.制度のフレーム設計'!$C23)</f>
        <v>UD-2</v>
      </c>
      <c r="E29" s="18" t="str">
        <f>IF('1.制度のフレーム設計'!$D23="","",'1.制度のフレーム設計'!$D23)</f>
        <v>定型業務</v>
      </c>
      <c r="F29" s="7" t="str">
        <f>IF('2.サラリースケールの設計'!$F46="","",'2.サラリースケールの設計'!$F46)</f>
        <v/>
      </c>
      <c r="G29" s="88" t="str">
        <f t="shared" si="0"/>
        <v/>
      </c>
      <c r="H29" s="18" t="str">
        <f>IF('2.サラリースケールの設計'!G46="","",'2.サラリースケールの設計'!G46)</f>
        <v/>
      </c>
      <c r="I29" s="11" t="str">
        <f>IF('2.サラリースケールの設計'!H46="","",'2.サラリースケールの設計'!H46)</f>
        <v/>
      </c>
      <c r="J29" s="11" t="str">
        <f>IF('2.サラリースケールの設計'!I46="","",'2.サラリースケールの設計'!I46)</f>
        <v/>
      </c>
      <c r="K29" s="92" t="str">
        <f t="shared" si="1"/>
        <v/>
      </c>
      <c r="L29" s="11" t="str">
        <f>IF('2.サラリースケールの設計'!K46="","",'2.サラリースケールの設計'!K46)</f>
        <v/>
      </c>
      <c r="M29" s="11" t="str">
        <f>IF('2.サラリースケールの設計'!L46="","",'2.サラリースケールの設計'!L46)</f>
        <v/>
      </c>
      <c r="N29" s="7" t="str">
        <f>IF('2.サラリースケールの設計'!M46="","",'2.サラリースケールの設計'!M46)</f>
        <v/>
      </c>
      <c r="O29" s="92" t="str">
        <f t="shared" si="2"/>
        <v/>
      </c>
      <c r="P29" s="7" t="str">
        <f>IF('2.サラリースケールの設計'!O46="","",'2.サラリースケールの設計'!O46)</f>
        <v/>
      </c>
      <c r="Q29" s="11" t="str">
        <f>IF('2.サラリースケールの設計'!P46="","",'2.サラリースケールの設計'!P46)</f>
        <v/>
      </c>
      <c r="R29" s="82" t="str">
        <f>IF('2.サラリースケールの設計'!Q46="","",'2.サラリースケールの設計'!Q46)</f>
        <v/>
      </c>
    </row>
    <row r="30" spans="2:18" ht="23.1" customHeight="1" x14ac:dyDescent="0.2">
      <c r="B30" s="8"/>
      <c r="C30" s="53"/>
      <c r="D30" s="19" t="str">
        <f>IF('1.制度のフレーム設計'!$C24="","",'1.制度のフレーム設計'!$C24)</f>
        <v>UD-3</v>
      </c>
      <c r="E30" s="18" t="str">
        <f>IF('1.制度のフレーム設計'!$D24="","",'1.制度のフレーム設計'!$D24)</f>
        <v>熟練定型業務</v>
      </c>
      <c r="F30" s="7" t="str">
        <f>IF('2.サラリースケールの設計'!$F47="","",'2.サラリースケールの設計'!$F47)</f>
        <v/>
      </c>
      <c r="G30" s="88" t="str">
        <f t="shared" si="0"/>
        <v/>
      </c>
      <c r="H30" s="18" t="str">
        <f>IF('2.サラリースケールの設計'!G47="","",'2.サラリースケールの設計'!G47)</f>
        <v/>
      </c>
      <c r="I30" s="11" t="str">
        <f>IF('2.サラリースケールの設計'!H47="","",'2.サラリースケールの設計'!H47)</f>
        <v/>
      </c>
      <c r="J30" s="11" t="str">
        <f>IF('2.サラリースケールの設計'!I47="","",'2.サラリースケールの設計'!I47)</f>
        <v/>
      </c>
      <c r="K30" s="92" t="str">
        <f t="shared" si="1"/>
        <v/>
      </c>
      <c r="L30" s="11" t="str">
        <f>IF('2.サラリースケールの設計'!K47="","",'2.サラリースケールの設計'!K47)</f>
        <v/>
      </c>
      <c r="M30" s="11" t="str">
        <f>IF('2.サラリースケールの設計'!L47="","",'2.サラリースケールの設計'!L47)</f>
        <v/>
      </c>
      <c r="N30" s="7" t="str">
        <f>IF('2.サラリースケールの設計'!M47="","",'2.サラリースケールの設計'!M47)</f>
        <v/>
      </c>
      <c r="O30" s="92" t="str">
        <f t="shared" si="2"/>
        <v/>
      </c>
      <c r="P30" s="7" t="str">
        <f>IF('2.サラリースケールの設計'!O47="","",'2.サラリースケールの設計'!O47)</f>
        <v/>
      </c>
      <c r="Q30" s="11" t="str">
        <f>IF('2.サラリースケールの設計'!P47="","",'2.サラリースケールの設計'!P47)</f>
        <v/>
      </c>
      <c r="R30" s="82" t="str">
        <f>IF('2.サラリースケールの設計'!Q47="","",'2.サラリースケールの設計'!Q47)</f>
        <v/>
      </c>
    </row>
    <row r="31" spans="2:18" ht="23.1" customHeight="1" x14ac:dyDescent="0.2">
      <c r="B31" s="8"/>
      <c r="C31" s="53"/>
      <c r="D31" s="19" t="str">
        <f>IF('1.制度のフレーム設計'!$C25="","",'1.制度のフレーム設計'!$C25)</f>
        <v>UD-4</v>
      </c>
      <c r="E31" s="18" t="str">
        <f>IF('1.制度のフレーム設計'!$D25="","",'1.制度のフレーム設計'!$D25)</f>
        <v>判断定型業務</v>
      </c>
      <c r="F31" s="7" t="str">
        <f>IF('2.サラリースケールの設計'!$F48="","",'2.サラリースケールの設計'!$F48)</f>
        <v/>
      </c>
      <c r="G31" s="88" t="str">
        <f t="shared" si="0"/>
        <v/>
      </c>
      <c r="H31" s="18" t="str">
        <f>IF('2.サラリースケールの設計'!G48="","",'2.サラリースケールの設計'!G48)</f>
        <v/>
      </c>
      <c r="I31" s="11" t="str">
        <f>IF('2.サラリースケールの設計'!H48="","",'2.サラリースケールの設計'!H48)</f>
        <v/>
      </c>
      <c r="J31" s="11" t="str">
        <f>IF('2.サラリースケールの設計'!I48="","",'2.サラリースケールの設計'!I48)</f>
        <v/>
      </c>
      <c r="K31" s="88" t="str">
        <f t="shared" si="1"/>
        <v/>
      </c>
      <c r="L31" s="11" t="str">
        <f>IF('2.サラリースケールの設計'!K48="","",'2.サラリースケールの設計'!K48)</f>
        <v/>
      </c>
      <c r="M31" s="11" t="str">
        <f>IF('2.サラリースケールの設計'!L48="","",'2.サラリースケールの設計'!L48)</f>
        <v/>
      </c>
      <c r="N31" s="7" t="str">
        <f>IF('2.サラリースケールの設計'!M48="","",'2.サラリースケールの設計'!M48)</f>
        <v/>
      </c>
      <c r="O31" s="92" t="str">
        <f t="shared" si="2"/>
        <v/>
      </c>
      <c r="P31" s="7" t="str">
        <f>IF('2.サラリースケールの設計'!O48="","",'2.サラリースケールの設計'!O48)</f>
        <v/>
      </c>
      <c r="Q31" s="11" t="str">
        <f>IF('2.サラリースケールの設計'!P48="","",'2.サラリースケールの設計'!P48)</f>
        <v/>
      </c>
      <c r="R31" s="82" t="str">
        <f>IF('2.サラリースケールの設計'!Q48="","",'2.サラリースケールの設計'!Q48)</f>
        <v/>
      </c>
    </row>
    <row r="32" spans="2:18" ht="23.1" customHeight="1" thickBot="1" x14ac:dyDescent="0.25">
      <c r="B32" s="8"/>
      <c r="C32" s="54"/>
      <c r="D32" s="21" t="str">
        <f>IF('1.制度のフレーム設計'!$C26="","",'1.制度のフレーム設計'!$C26)</f>
        <v>UD-5</v>
      </c>
      <c r="E32" s="20" t="str">
        <f>IF('1.制度のフレーム設計'!$D26="","",'1.制度のフレーム設計'!$D26)</f>
        <v>有期リーダー補佐</v>
      </c>
      <c r="F32" s="13" t="str">
        <f>IF('2.サラリースケールの設計'!$F49="","",'2.サラリースケールの設計'!$F49)</f>
        <v/>
      </c>
      <c r="G32" s="89" t="str">
        <f t="shared" si="0"/>
        <v/>
      </c>
      <c r="H32" s="20" t="str">
        <f>IF('2.サラリースケールの設計'!G49="","",'2.サラリースケールの設計'!G49)</f>
        <v/>
      </c>
      <c r="I32" s="12" t="str">
        <f>IF('2.サラリースケールの設計'!H49="","",'2.サラリースケールの設計'!H49)</f>
        <v/>
      </c>
      <c r="J32" s="12" t="str">
        <f>IF('2.サラリースケールの設計'!I49="","",'2.サラリースケールの設計'!I49)</f>
        <v/>
      </c>
      <c r="K32" s="94" t="str">
        <f t="shared" si="1"/>
        <v/>
      </c>
      <c r="L32" s="12" t="str">
        <f>IF('2.サラリースケールの設計'!K49="","",'2.サラリースケールの設計'!K49)</f>
        <v/>
      </c>
      <c r="M32" s="12" t="str">
        <f>IF('2.サラリースケールの設計'!L49="","",'2.サラリースケールの設計'!L49)</f>
        <v/>
      </c>
      <c r="N32" s="13" t="str">
        <f>IF('2.サラリースケールの設計'!M49="","",'2.サラリースケールの設計'!M49)</f>
        <v/>
      </c>
      <c r="O32" s="94" t="str">
        <f t="shared" si="2"/>
        <v/>
      </c>
      <c r="P32" s="13" t="str">
        <f>IF('2.サラリースケールの設計'!O49="","",'2.サラリースケールの設計'!O49)</f>
        <v/>
      </c>
      <c r="Q32" s="12" t="str">
        <f>IF('2.サラリースケールの設計'!P49="","",'2.サラリースケールの設計'!P49)</f>
        <v/>
      </c>
      <c r="R32" s="85" t="str">
        <f>IF('2.サラリースケールの設計'!Q49="","",'2.サラリースケールの設計'!Q49)</f>
        <v/>
      </c>
    </row>
    <row r="33" spans="3:12" ht="15" customHeight="1" x14ac:dyDescent="0.2"/>
    <row r="34" spans="3:12" ht="23.1" customHeight="1" thickBot="1" x14ac:dyDescent="0.25">
      <c r="C34" s="26" t="s">
        <v>36</v>
      </c>
      <c r="D34" s="33"/>
      <c r="E34" s="33"/>
      <c r="F34" s="33" t="s">
        <v>43</v>
      </c>
      <c r="J34" s="32"/>
    </row>
    <row r="35" spans="3:12" ht="23.1" customHeight="1" x14ac:dyDescent="0.2">
      <c r="C35" s="129" t="str">
        <f>IF('2.サラリースケールの設計'!$E54="","",'2.サラリースケールの設計'!$E54)</f>
        <v>Ｂ</v>
      </c>
      <c r="D35" s="34"/>
      <c r="E35" s="34"/>
      <c r="F35" s="288" t="str">
        <f>IF('2.サラリースケールの設計'!$H52="","",'2.サラリースケールの設計'!$H52)</f>
        <v>　張り出し昇給支給割合</v>
      </c>
      <c r="G35" s="289" t="str">
        <f>IF('2.サラリースケールの設計'!$E54="","",'2.サラリースケールの設計'!$E54)</f>
        <v>Ｂ</v>
      </c>
      <c r="H35" s="290" t="str">
        <f>IF('2.サラリースケールの設計'!$E54="","",'2.サラリースケールの設計'!$E54)</f>
        <v>Ｂ</v>
      </c>
      <c r="I35" s="35"/>
      <c r="J35" s="36"/>
    </row>
    <row r="36" spans="3:12" ht="23.1" customHeight="1" thickBot="1" x14ac:dyDescent="0.25">
      <c r="C36" s="95">
        <f>IF('2.サラリースケールの設計'!$E55="","",'2.サラリースケールの設計'!$E55)</f>
        <v>2</v>
      </c>
      <c r="D36" s="25"/>
      <c r="E36" s="37"/>
      <c r="F36" s="291">
        <f>IF('2.サラリースケールの設計'!$J52="","",'2.サラリースケールの設計'!$J52)</f>
        <v>0.5</v>
      </c>
      <c r="G36" s="292">
        <f>IF('2.サラリースケールの設計'!$E55="","",'2.サラリースケールの設計'!$E55)</f>
        <v>2</v>
      </c>
      <c r="H36" s="293">
        <f>IF('2.サラリースケールの設計'!$E55="","",'2.サラリースケールの設計'!$E55)</f>
        <v>2</v>
      </c>
      <c r="I36" s="38"/>
      <c r="K36" s="66"/>
      <c r="L36" s="3"/>
    </row>
    <row r="37" spans="3:12" ht="23.1" customHeight="1" x14ac:dyDescent="0.2">
      <c r="K37" s="66"/>
    </row>
    <row r="38" spans="3:12" ht="23.1" customHeight="1" x14ac:dyDescent="0.2"/>
  </sheetData>
  <sheetProtection algorithmName="SHA-512" hashValue="GtIhKjTSgNwInILEMM4up3+0Hz1r1dGFr3ks3LIna25+leiDQ6XqBZDMqHrY2XcHlCMpSV7AZX/Ys0oE3tx/hg==" saltValue="axVDf2Ug0/JsTxeBuRINJw==" spinCount="100000" sheet="1" objects="1" scenarios="1"/>
  <mergeCells count="2">
    <mergeCell ref="F35:H35"/>
    <mergeCell ref="F36:H36"/>
  </mergeCells>
  <phoneticPr fontId="3"/>
  <printOptions horizontalCentered="1"/>
  <pageMargins left="0.59055118110236227" right="0.59055118110236227" top="0.59055118110236227" bottom="0.51181102362204722" header="0.51181102362204722" footer="0.39370078740157483"/>
  <pageSetup paperSize="9" scale="61" orientation="landscape" horizontalDpi="4294967293"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428E-4B30-4412-910B-6D5EFC8530D5}">
  <sheetPr>
    <tabColor rgb="FF53FF53"/>
    <pageSetUpPr autoPageBreaks="0"/>
  </sheetPr>
  <dimension ref="B2:R38"/>
  <sheetViews>
    <sheetView showGridLines="0" zoomScaleNormal="100" workbookViewId="0">
      <selection activeCell="E10" sqref="E10"/>
    </sheetView>
  </sheetViews>
  <sheetFormatPr defaultColWidth="9" defaultRowHeight="13.2" x14ac:dyDescent="0.2"/>
  <cols>
    <col min="1" max="1" width="2.33203125" style="1" customWidth="1"/>
    <col min="2" max="2" width="3.109375" style="1" customWidth="1"/>
    <col min="3" max="3" width="16.109375" style="1" customWidth="1"/>
    <col min="4" max="5" width="19.21875" style="1" customWidth="1"/>
    <col min="6" max="8" width="13.6640625" style="1" customWidth="1"/>
    <col min="9" max="9" width="15.33203125" style="1" customWidth="1"/>
    <col min="10" max="11" width="10.6640625" style="1" customWidth="1"/>
    <col min="12" max="12" width="11.6640625" style="1" customWidth="1"/>
    <col min="13" max="13" width="13" style="1" customWidth="1"/>
    <col min="14" max="14" width="14.77734375" style="1" customWidth="1"/>
    <col min="15" max="15" width="12.44140625" style="1" customWidth="1"/>
    <col min="16" max="16" width="10.6640625" style="1" customWidth="1"/>
    <col min="17" max="17" width="12.21875" style="1" customWidth="1"/>
    <col min="18" max="18" width="9" style="1"/>
    <col min="19" max="19" width="2.21875" style="1" customWidth="1"/>
    <col min="20" max="16384" width="9" style="1"/>
  </cols>
  <sheetData>
    <row r="2" spans="2:18" s="42" customFormat="1" ht="33.75" customHeight="1" x14ac:dyDescent="0.2">
      <c r="B2" s="111" t="s">
        <v>147</v>
      </c>
      <c r="F2" s="68"/>
      <c r="G2" s="35"/>
    </row>
    <row r="3" spans="2:18" ht="23.1" customHeight="1" x14ac:dyDescent="0.2">
      <c r="C3" s="31" t="s">
        <v>222</v>
      </c>
      <c r="F3" s="121"/>
      <c r="I3" s="67"/>
      <c r="J3" s="122"/>
      <c r="K3" s="247"/>
    </row>
    <row r="4" spans="2:18" ht="23.1" customHeight="1" x14ac:dyDescent="0.2">
      <c r="C4" s="31" t="s">
        <v>148</v>
      </c>
      <c r="F4" s="121"/>
      <c r="I4" s="67"/>
      <c r="J4" s="122"/>
      <c r="K4" s="247"/>
    </row>
    <row r="5" spans="2:18" ht="23.1" customHeight="1" x14ac:dyDescent="0.2">
      <c r="C5" s="31" t="s">
        <v>149</v>
      </c>
      <c r="G5" s="121"/>
      <c r="K5" s="247"/>
    </row>
    <row r="6" spans="2:18" ht="23.1" customHeight="1" x14ac:dyDescent="0.2">
      <c r="C6" s="144" t="s">
        <v>251</v>
      </c>
      <c r="I6" s="67"/>
      <c r="J6" s="122"/>
      <c r="K6" s="247"/>
    </row>
    <row r="7" spans="2:18" s="42" customFormat="1" ht="23.1" customHeight="1" x14ac:dyDescent="0.2">
      <c r="C7" s="31" t="s">
        <v>151</v>
      </c>
      <c r="D7" s="31"/>
      <c r="E7" s="31"/>
      <c r="F7" s="68"/>
      <c r="G7" s="68"/>
      <c r="J7" s="248"/>
      <c r="K7" s="29"/>
    </row>
    <row r="8" spans="2:18" s="42" customFormat="1" ht="44.1" customHeight="1" thickBot="1" x14ac:dyDescent="0.25">
      <c r="B8" s="128"/>
      <c r="C8" s="69" t="s">
        <v>152</v>
      </c>
      <c r="D8" s="249" t="s">
        <v>153</v>
      </c>
      <c r="E8" s="112" t="s">
        <v>154</v>
      </c>
      <c r="F8" s="126" t="str">
        <f>IF($C$9="","",$C$9)</f>
        <v>○○工場（支社）3</v>
      </c>
      <c r="G8" s="126" t="s">
        <v>255</v>
      </c>
      <c r="N8" s="70"/>
      <c r="O8" s="70"/>
    </row>
    <row r="9" spans="2:18" s="42" customFormat="1" ht="44.1" customHeight="1" thickBot="1" x14ac:dyDescent="0.25">
      <c r="B9" s="128"/>
      <c r="C9" s="124" t="str">
        <f>IF($D$9="","",IF($D$9='3.事業所別初号賃金の設計'!$E$23,'3.事業所別初号賃金の設計'!$D$22,IF($D$9='3.事業所別初号賃金の設計'!$G$23,'3.事業所別初号賃金の設計'!$F$22,IF('4.事業場（３）'!$D$9='3.事業所別初号賃金の設計'!$I$23,'3.事業所別初号賃金の設計'!$H$22,IF('4.事業場（３）'!$D$9='3.事業所別初号賃金の設計'!$K$23,'3.事業所別初号賃金の設計'!$J$22,IF('4.事業場（３）'!$D$9='3.事業所別初号賃金の設計'!$M$23,'3.事業所別初号賃金の設計'!$L$22))))))</f>
        <v>○○工場（支社）3</v>
      </c>
      <c r="D9" s="250">
        <v>3</v>
      </c>
      <c r="E9" s="262">
        <v>2024</v>
      </c>
      <c r="F9" s="113">
        <f>IF($D$9="","",IF($E$9="","",INDEX('3.事業所別初号賃金の設計'!$C$23:$M$42,MATCH('4.事業場（３）'!$E$9,'3.事業所別初号賃金の設計'!$C$23:$C$42,0),MATCH($D$9,'3.事業所別初号賃金の設計'!$C$23:$M$23,0))))</f>
        <v>0</v>
      </c>
      <c r="G9" s="127">
        <f>IF($F$9="","",$F$9-$F$13)</f>
        <v>-1130</v>
      </c>
      <c r="H9" s="261" t="s">
        <v>254</v>
      </c>
      <c r="J9" s="120"/>
      <c r="K9" s="125"/>
      <c r="N9" s="70"/>
      <c r="O9" s="70"/>
    </row>
    <row r="10" spans="2:18" s="42" customFormat="1" ht="23.1" customHeight="1" x14ac:dyDescent="0.2">
      <c r="C10" s="27"/>
      <c r="D10" s="31"/>
      <c r="G10" s="28" t="s">
        <v>90</v>
      </c>
    </row>
    <row r="11" spans="2:18" ht="6" customHeight="1" x14ac:dyDescent="0.2">
      <c r="C11" s="27"/>
    </row>
    <row r="12" spans="2:18" ht="36" customHeight="1" thickBot="1" x14ac:dyDescent="0.25">
      <c r="B12" s="8"/>
      <c r="C12" s="55" t="s">
        <v>35</v>
      </c>
      <c r="D12" s="56" t="s">
        <v>13</v>
      </c>
      <c r="E12" s="56" t="s">
        <v>34</v>
      </c>
      <c r="F12" s="56" t="s">
        <v>26</v>
      </c>
      <c r="G12" s="72" t="s">
        <v>89</v>
      </c>
      <c r="H12" s="71" t="s">
        <v>19</v>
      </c>
      <c r="I12" s="71" t="s">
        <v>27</v>
      </c>
      <c r="J12" s="71" t="s">
        <v>28</v>
      </c>
      <c r="K12" s="71" t="s">
        <v>33</v>
      </c>
      <c r="L12" s="71" t="s">
        <v>48</v>
      </c>
      <c r="M12" s="71" t="s">
        <v>29</v>
      </c>
      <c r="N12" s="71" t="s">
        <v>30</v>
      </c>
      <c r="O12" s="71" t="s">
        <v>0</v>
      </c>
      <c r="P12" s="71" t="s">
        <v>31</v>
      </c>
      <c r="Q12" s="71" t="s">
        <v>32</v>
      </c>
      <c r="R12" s="71" t="s">
        <v>18</v>
      </c>
    </row>
    <row r="13" spans="2:18" ht="23.1" customHeight="1" x14ac:dyDescent="0.2">
      <c r="B13" s="8"/>
      <c r="C13" s="52" t="str">
        <f>IF('1.制度のフレーム設計'!$B$7="","",'1.制度のフレーム設計'!$B$7)</f>
        <v>庶務職</v>
      </c>
      <c r="D13" s="23" t="str">
        <f>IF('1.制度のフレーム設計'!$C7="","",'1.制度のフレーム設計'!$C7)</f>
        <v>US-1</v>
      </c>
      <c r="E13" s="23" t="str">
        <f>IF('1.制度のフレーム設計'!$D7="","",'1.制度のフレーム設計'!$D7)</f>
        <v>単純・定型補助業務</v>
      </c>
      <c r="F13" s="6">
        <f>IF('2.サラリースケールの設計'!$F30="","",'2.サラリースケールの設計'!$F30)</f>
        <v>1130</v>
      </c>
      <c r="G13" s="87">
        <f>IF($F13="","",IF($D$9="","",IF($E$9="","",$F13+$G$9)))</f>
        <v>0</v>
      </c>
      <c r="H13" s="6">
        <f>IF('2.サラリースケールの設計'!G30="","",'2.サラリースケールの設計'!G30)</f>
        <v>15</v>
      </c>
      <c r="I13" s="73">
        <f>IF('2.サラリースケールの設計'!H30="","",'2.サラリースケールの設計'!H30)</f>
        <v>8</v>
      </c>
      <c r="J13" s="73">
        <f>IF('2.サラリースケールの設計'!I30="","",'2.サラリースケールの設計'!I30)</f>
        <v>6</v>
      </c>
      <c r="K13" s="87">
        <f>IF($F13="","",IF($D$9="","",IF($E$9="","",$G13+$H13*$J13)))</f>
        <v>90</v>
      </c>
      <c r="L13" s="10">
        <f>IF('2.サラリースケールの設計'!K30="","",'2.サラリースケールの設計'!K30)</f>
        <v>8</v>
      </c>
      <c r="M13" s="10">
        <f>IF('2.サラリースケールの設計'!L30="","",'2.サラリースケールの設計'!L30)</f>
        <v>4</v>
      </c>
      <c r="N13" s="76">
        <f>IF('2.サラリースケールの設計'!M30="","",'2.サラリースケールの設計'!M30)</f>
        <v>12</v>
      </c>
      <c r="O13" s="93">
        <f>IF($F13="","",IF($D$9="","",IF($E$9="","",$K13+$L13*($N13-$J13))))</f>
        <v>138</v>
      </c>
      <c r="P13" s="6">
        <f>IF('2.サラリースケールの設計'!O30="","",'2.サラリースケールの設計'!O30)</f>
        <v>13</v>
      </c>
      <c r="Q13" s="10">
        <f>IF('2.サラリースケールの設計'!P30="","",'2.サラリースケールの設計'!P30)</f>
        <v>25</v>
      </c>
      <c r="R13" s="77" t="str">
        <f>IF('2.サラリースケールの設計'!Q30="","",'2.サラリースケールの設計'!Q30)</f>
        <v>－</v>
      </c>
    </row>
    <row r="14" spans="2:18" ht="23.1" customHeight="1" x14ac:dyDescent="0.2">
      <c r="B14" s="8"/>
      <c r="C14" s="53"/>
      <c r="D14" s="19" t="str">
        <f>IF('1.制度のフレーム設計'!$C8="","",'1.制度のフレーム設計'!$C8)</f>
        <v>US-2</v>
      </c>
      <c r="E14" s="18" t="str">
        <f>IF('1.制度のフレーム設計'!$D8="","",'1.制度のフレーム設計'!$D8)</f>
        <v>定型業務</v>
      </c>
      <c r="F14" s="7">
        <f>IF('2.サラリースケールの設計'!$F31="","",'2.サラリースケールの設計'!$F31)</f>
        <v>1180</v>
      </c>
      <c r="G14" s="88">
        <f t="shared" ref="G14:G32" si="0">IF($F14="","",IF($D$9="","",IF($E$9="","",$F14+$G$9)))</f>
        <v>50</v>
      </c>
      <c r="H14" s="11">
        <f>IF('2.サラリースケールの設計'!G31="","",'2.サラリースケールの設計'!G31)</f>
        <v>20</v>
      </c>
      <c r="I14" s="74">
        <f>IF('2.サラリースケールの設計'!H31="","",'2.サラリースケールの設計'!H31)</f>
        <v>10</v>
      </c>
      <c r="J14" s="74">
        <f>IF('2.サラリースケールの設計'!I31="","",'2.サラリースケールの設計'!I31)</f>
        <v>12</v>
      </c>
      <c r="K14" s="88">
        <f t="shared" ref="K14:K32" si="1">IF($F14="","",IF($D$9="","",IF($E$9="","",$G14+$H14*$J14)))</f>
        <v>290</v>
      </c>
      <c r="L14" s="11">
        <f>IF('2.サラリースケールの設計'!K31="","",'2.サラリースケールの設計'!K31)</f>
        <v>10</v>
      </c>
      <c r="M14" s="11">
        <f>IF('2.サラリースケールの設計'!L31="","",'2.サラリースケールの設計'!L31)</f>
        <v>5</v>
      </c>
      <c r="N14" s="78">
        <f>IF('2.サラリースケールの設計'!M31="","",'2.サラリースケールの設計'!M31)</f>
        <v>24</v>
      </c>
      <c r="O14" s="92">
        <f t="shared" ref="O14:O32" si="2">IF($F14="","",IF($D$9="","",IF($E$9="","",$K14+$L14*($N14-$J14))))</f>
        <v>410</v>
      </c>
      <c r="P14" s="7">
        <f>IF('2.サラリースケールの設計'!O31="","",'2.サラリースケールの設計'!O31)</f>
        <v>25</v>
      </c>
      <c r="Q14" s="11">
        <f>IF('2.サラリースケールの設計'!P31="","",'2.サラリースケールの設計'!P31)</f>
        <v>49</v>
      </c>
      <c r="R14" s="79">
        <f>IF('2.サラリースケールの設計'!Q31="","",'2.サラリースケールの設計'!Q31)</f>
        <v>10</v>
      </c>
    </row>
    <row r="15" spans="2:18" ht="23.1" customHeight="1" x14ac:dyDescent="0.2">
      <c r="B15" s="8"/>
      <c r="C15" s="53"/>
      <c r="D15" s="19" t="str">
        <f>IF('1.制度のフレーム設計'!$C9="","",'1.制度のフレーム設計'!$C9)</f>
        <v>US-3</v>
      </c>
      <c r="E15" s="18" t="str">
        <f>IF('1.制度のフレーム設計'!$D9="","",'1.制度のフレーム設計'!$D9)</f>
        <v>熟練定型業務</v>
      </c>
      <c r="F15" s="7">
        <f>IF('2.サラリースケールの設計'!$F32="","",'2.サラリースケールの設計'!$F32)</f>
        <v>1230</v>
      </c>
      <c r="G15" s="88">
        <f t="shared" si="0"/>
        <v>100</v>
      </c>
      <c r="H15" s="11">
        <f>IF('2.サラリースケールの設計'!G32="","",'2.サラリースケールの設計'!G32)</f>
        <v>25</v>
      </c>
      <c r="I15" s="74">
        <f>IF('2.サラリースケールの設計'!H32="","",'2.サラリースケールの設計'!H32)</f>
        <v>13</v>
      </c>
      <c r="J15" s="74">
        <f>IF('2.サラリースケールの設計'!I32="","",'2.サラリースケールの設計'!I32)</f>
        <v>12</v>
      </c>
      <c r="K15" s="88">
        <f t="shared" si="1"/>
        <v>400</v>
      </c>
      <c r="L15" s="11">
        <f>IF('2.サラリースケールの設計'!K32="","",'2.サラリースケールの設計'!K32)</f>
        <v>13</v>
      </c>
      <c r="M15" s="11">
        <f>IF('2.サラリースケールの設計'!L32="","",'2.サラリースケールの設計'!L32)</f>
        <v>7</v>
      </c>
      <c r="N15" s="78">
        <f>IF('2.サラリースケールの設計'!M32="","",'2.サラリースケールの設計'!M32)</f>
        <v>24</v>
      </c>
      <c r="O15" s="92">
        <f t="shared" si="2"/>
        <v>556</v>
      </c>
      <c r="P15" s="7">
        <f>IF('2.サラリースケールの設計'!O32="","",'2.サラリースケールの設計'!O32)</f>
        <v>25</v>
      </c>
      <c r="Q15" s="11">
        <f>IF('2.サラリースケールの設計'!P32="","",'2.サラリースケールの設計'!P32)</f>
        <v>49</v>
      </c>
      <c r="R15" s="79">
        <f>IF('2.サラリースケールの設計'!Q32="","",'2.サラリースケールの設計'!Q32)</f>
        <v>15</v>
      </c>
    </row>
    <row r="16" spans="2:18" ht="23.1" customHeight="1" x14ac:dyDescent="0.2">
      <c r="B16" s="8"/>
      <c r="C16" s="53"/>
      <c r="D16" s="19" t="str">
        <f>IF('1.制度のフレーム設計'!$C10="","",'1.制度のフレーム設計'!$C10)</f>
        <v>US-4</v>
      </c>
      <c r="E16" s="18" t="str">
        <f>IF('1.制度のフレーム設計'!$D10="","",'1.制度のフレーム設計'!$D10)</f>
        <v>判断定型業務</v>
      </c>
      <c r="F16" s="7">
        <f>IF('2.サラリースケールの設計'!$F33="","",'2.サラリースケールの設計'!$F33)</f>
        <v>1280</v>
      </c>
      <c r="G16" s="88">
        <f t="shared" si="0"/>
        <v>150</v>
      </c>
      <c r="H16" s="7">
        <f>IF('2.サラリースケールの設計'!G33="","",'2.サラリースケールの設計'!G33)</f>
        <v>30</v>
      </c>
      <c r="I16" s="74">
        <f>IF('2.サラリースケールの設計'!H33="","",'2.サラリースケールの設計'!H33)</f>
        <v>15</v>
      </c>
      <c r="J16" s="74">
        <f>IF('2.サラリースケールの設計'!I33="","",'2.サラリースケールの設計'!I33)</f>
        <v>12</v>
      </c>
      <c r="K16" s="88">
        <f t="shared" si="1"/>
        <v>510</v>
      </c>
      <c r="L16" s="11">
        <f>IF('2.サラリースケールの設計'!K33="","",'2.サラリースケールの設計'!K33)</f>
        <v>15</v>
      </c>
      <c r="M16" s="11">
        <f>IF('2.サラリースケールの設計'!L33="","",'2.サラリースケールの設計'!L33)</f>
        <v>8</v>
      </c>
      <c r="N16" s="78">
        <f>IF('2.サラリースケールの設計'!M33="","",'2.サラリースケールの設計'!M33)</f>
        <v>24</v>
      </c>
      <c r="O16" s="92">
        <f t="shared" si="2"/>
        <v>690</v>
      </c>
      <c r="P16" s="7">
        <f>IF('2.サラリースケールの設計'!O33="","",'2.サラリースケールの設計'!O33)</f>
        <v>25</v>
      </c>
      <c r="Q16" s="11">
        <f>IF('2.サラリースケールの設計'!P33="","",'2.サラリースケールの設計'!P33)</f>
        <v>49</v>
      </c>
      <c r="R16" s="79">
        <f>IF('2.サラリースケールの設計'!Q33="","",'2.サラリースケールの設計'!Q33)</f>
        <v>20</v>
      </c>
    </row>
    <row r="17" spans="2:18" ht="23.1" customHeight="1" thickBot="1" x14ac:dyDescent="0.25">
      <c r="B17" s="8"/>
      <c r="C17" s="54"/>
      <c r="D17" s="21" t="str">
        <f>IF('1.制度のフレーム設計'!$C11="","",'1.制度のフレーム設計'!$C11)</f>
        <v>US-5</v>
      </c>
      <c r="E17" s="20" t="str">
        <f>IF('1.制度のフレーム設計'!$D11="","",'1.制度のフレーム設計'!$D11)</f>
        <v>有期リーダー補佐</v>
      </c>
      <c r="F17" s="13">
        <f>IF('2.サラリースケールの設計'!$F34="","",'2.サラリースケールの設計'!$F34)</f>
        <v>1330</v>
      </c>
      <c r="G17" s="89">
        <f t="shared" si="0"/>
        <v>200</v>
      </c>
      <c r="H17" s="13">
        <f>IF('2.サラリースケールの設計'!G34="","",'2.サラリースケールの設計'!G34)</f>
        <v>35</v>
      </c>
      <c r="I17" s="75">
        <f>IF('2.サラリースケールの設計'!H34="","",'2.サラリースケールの設計'!H34)</f>
        <v>18</v>
      </c>
      <c r="J17" s="75">
        <f>IF('2.サラリースケールの設計'!I34="","",'2.サラリースケールの設計'!I34)</f>
        <v>12</v>
      </c>
      <c r="K17" s="89">
        <f t="shared" si="1"/>
        <v>620</v>
      </c>
      <c r="L17" s="12">
        <f>IF('2.サラリースケールの設計'!K34="","",'2.サラリースケールの設計'!K34)</f>
        <v>18</v>
      </c>
      <c r="M17" s="12">
        <f>IF('2.サラリースケールの設計'!L34="","",'2.サラリースケールの設計'!L34)</f>
        <v>9</v>
      </c>
      <c r="N17" s="80">
        <f>IF('2.サラリースケールの設計'!M34="","",'2.サラリースケールの設計'!M34)</f>
        <v>24</v>
      </c>
      <c r="O17" s="94">
        <f t="shared" si="2"/>
        <v>836</v>
      </c>
      <c r="P17" s="13">
        <f>IF('2.サラリースケールの設計'!O34="","",'2.サラリースケールの設計'!O34)</f>
        <v>25</v>
      </c>
      <c r="Q17" s="12">
        <f>IF('2.サラリースケールの設計'!P34="","",'2.サラリースケールの設計'!P34)</f>
        <v>49</v>
      </c>
      <c r="R17" s="81">
        <f>IF('2.サラリースケールの設計'!Q34="","",'2.サラリースケールの設計'!Q34)</f>
        <v>25</v>
      </c>
    </row>
    <row r="18" spans="2:18" ht="23.1" customHeight="1" x14ac:dyDescent="0.2">
      <c r="B18" s="8"/>
      <c r="C18" s="52" t="str">
        <f>IF('1.制度のフレーム設計'!$B$12="","",'1.制度のフレーム設計'!$B$12)</f>
        <v>営業職</v>
      </c>
      <c r="D18" s="23" t="str">
        <f>IF('1.制度のフレーム設計'!$C12="","",'1.制度のフレーム設計'!$C12)</f>
        <v>UE-1</v>
      </c>
      <c r="E18" s="22" t="str">
        <f>IF('1.制度のフレーム設計'!$D12="","",'1.制度のフレーム設計'!$D12)</f>
        <v>単純・定型補助業務</v>
      </c>
      <c r="F18" s="6">
        <f>IF('2.サラリースケールの設計'!$F35="","",'2.サラリースケールの設計'!$F35)</f>
        <v>1130</v>
      </c>
      <c r="G18" s="87">
        <f t="shared" si="0"/>
        <v>0</v>
      </c>
      <c r="H18" s="10">
        <f>IF('2.サラリースケールの設計'!G35="","",'2.サラリースケールの設計'!G35)</f>
        <v>15</v>
      </c>
      <c r="I18" s="10">
        <f>IF('2.サラリースケールの設計'!H35="","",'2.サラリースケールの設計'!H35)</f>
        <v>8</v>
      </c>
      <c r="J18" s="73">
        <f>IF('2.サラリースケールの設計'!I35="","",'2.サラリースケールの設計'!I35)</f>
        <v>6</v>
      </c>
      <c r="K18" s="87">
        <f t="shared" si="1"/>
        <v>90</v>
      </c>
      <c r="L18" s="10">
        <f>IF('2.サラリースケールの設計'!K35="","",'2.サラリースケールの設計'!K35)</f>
        <v>8</v>
      </c>
      <c r="M18" s="10">
        <f>IF('2.サラリースケールの設計'!L35="","",'2.サラリースケールの設計'!L35)</f>
        <v>4</v>
      </c>
      <c r="N18" s="76">
        <f>IF('2.サラリースケールの設計'!M35="","",'2.サラリースケールの設計'!M35)</f>
        <v>12</v>
      </c>
      <c r="O18" s="93">
        <f t="shared" si="2"/>
        <v>138</v>
      </c>
      <c r="P18" s="6">
        <f>IF('2.サラリースケールの設計'!O35="","",'2.サラリースケールの設計'!O35)</f>
        <v>13</v>
      </c>
      <c r="Q18" s="10">
        <f>IF('2.サラリースケールの設計'!P35="","",'2.サラリースケールの設計'!P35)</f>
        <v>25</v>
      </c>
      <c r="R18" s="77" t="str">
        <f>IF('2.サラリースケールの設計'!Q35="","",'2.サラリースケールの設計'!Q35)</f>
        <v>－</v>
      </c>
    </row>
    <row r="19" spans="2:18" ht="23.1" customHeight="1" x14ac:dyDescent="0.2">
      <c r="B19" s="8"/>
      <c r="C19" s="53"/>
      <c r="D19" s="19" t="str">
        <f>IF('1.制度のフレーム設計'!$C13="","",'1.制度のフレーム設計'!$C13)</f>
        <v>UE-2</v>
      </c>
      <c r="E19" s="18" t="str">
        <f>IF('1.制度のフレーム設計'!$D13="","",'1.制度のフレーム設計'!$D13)</f>
        <v>定型業務</v>
      </c>
      <c r="F19" s="7">
        <f>IF('2.サラリースケールの設計'!$F36="","",'2.サラリースケールの設計'!$F36)</f>
        <v>1180</v>
      </c>
      <c r="G19" s="88">
        <f t="shared" si="0"/>
        <v>50</v>
      </c>
      <c r="H19" s="11">
        <f>IF('2.サラリースケールの設計'!G36="","",'2.サラリースケールの設計'!G36)</f>
        <v>20</v>
      </c>
      <c r="I19" s="11">
        <f>IF('2.サラリースケールの設計'!H36="","",'2.サラリースケールの設計'!H36)</f>
        <v>10</v>
      </c>
      <c r="J19" s="74">
        <f>IF('2.サラリースケールの設計'!I36="","",'2.サラリースケールの設計'!I36)</f>
        <v>12</v>
      </c>
      <c r="K19" s="88">
        <f t="shared" si="1"/>
        <v>290</v>
      </c>
      <c r="L19" s="11">
        <f>IF('2.サラリースケールの設計'!K36="","",'2.サラリースケールの設計'!K36)</f>
        <v>10</v>
      </c>
      <c r="M19" s="11">
        <f>IF('2.サラリースケールの設計'!L36="","",'2.サラリースケールの設計'!L36)</f>
        <v>5</v>
      </c>
      <c r="N19" s="78">
        <f>IF('2.サラリースケールの設計'!M36="","",'2.サラリースケールの設計'!M36)</f>
        <v>24</v>
      </c>
      <c r="O19" s="92">
        <f t="shared" si="2"/>
        <v>410</v>
      </c>
      <c r="P19" s="7">
        <f>IF('2.サラリースケールの設計'!O36="","",'2.サラリースケールの設計'!O36)</f>
        <v>25</v>
      </c>
      <c r="Q19" s="11">
        <f>IF('2.サラリースケールの設計'!P36="","",'2.サラリースケールの設計'!P36)</f>
        <v>49</v>
      </c>
      <c r="R19" s="82">
        <f>IF('2.サラリースケールの設計'!Q36="","",'2.サラリースケールの設計'!Q36)</f>
        <v>10</v>
      </c>
    </row>
    <row r="20" spans="2:18" ht="23.1" customHeight="1" x14ac:dyDescent="0.2">
      <c r="B20" s="8"/>
      <c r="C20" s="53"/>
      <c r="D20" s="19" t="str">
        <f>IF('1.制度のフレーム設計'!$C14="","",'1.制度のフレーム設計'!$C14)</f>
        <v>UE-3</v>
      </c>
      <c r="E20" s="18" t="str">
        <f>IF('1.制度のフレーム設計'!$D14="","",'1.制度のフレーム設計'!$D14)</f>
        <v>熟練定型業務</v>
      </c>
      <c r="F20" s="7">
        <f>IF('2.サラリースケールの設計'!$F37="","",'2.サラリースケールの設計'!$F37)</f>
        <v>1230</v>
      </c>
      <c r="G20" s="88">
        <f t="shared" si="0"/>
        <v>100</v>
      </c>
      <c r="H20" s="11">
        <f>IF('2.サラリースケールの設計'!G37="","",'2.サラリースケールの設計'!G37)</f>
        <v>25</v>
      </c>
      <c r="I20" s="11">
        <f>IF('2.サラリースケールの設計'!H37="","",'2.サラリースケールの設計'!H37)</f>
        <v>13</v>
      </c>
      <c r="J20" s="74">
        <f>IF('2.サラリースケールの設計'!I37="","",'2.サラリースケールの設計'!I37)</f>
        <v>12</v>
      </c>
      <c r="K20" s="88">
        <f t="shared" si="1"/>
        <v>400</v>
      </c>
      <c r="L20" s="11">
        <f>IF('2.サラリースケールの設計'!K37="","",'2.サラリースケールの設計'!K37)</f>
        <v>13</v>
      </c>
      <c r="M20" s="11">
        <f>IF('2.サラリースケールの設計'!L37="","",'2.サラリースケールの設計'!L37)</f>
        <v>7</v>
      </c>
      <c r="N20" s="78">
        <f>IF('2.サラリースケールの設計'!M37="","",'2.サラリースケールの設計'!M37)</f>
        <v>24</v>
      </c>
      <c r="O20" s="92">
        <f t="shared" si="2"/>
        <v>556</v>
      </c>
      <c r="P20" s="7">
        <f>IF('2.サラリースケールの設計'!O37="","",'2.サラリースケールの設計'!O37)</f>
        <v>25</v>
      </c>
      <c r="Q20" s="11">
        <f>IF('2.サラリースケールの設計'!P37="","",'2.サラリースケールの設計'!P37)</f>
        <v>49</v>
      </c>
      <c r="R20" s="82">
        <f>IF('2.サラリースケールの設計'!Q37="","",'2.サラリースケールの設計'!Q37)</f>
        <v>15</v>
      </c>
    </row>
    <row r="21" spans="2:18" ht="23.1" customHeight="1" x14ac:dyDescent="0.2">
      <c r="B21" s="8"/>
      <c r="C21" s="53"/>
      <c r="D21" s="19" t="str">
        <f>IF('1.制度のフレーム設計'!$C15="","",'1.制度のフレーム設計'!$C15)</f>
        <v>UE-4</v>
      </c>
      <c r="E21" s="18" t="str">
        <f>IF('1.制度のフレーム設計'!$D15="","",'1.制度のフレーム設計'!$D15)</f>
        <v>判断定型業務</v>
      </c>
      <c r="F21" s="83">
        <f>IF('2.サラリースケールの設計'!$F38="","",'2.サラリースケールの設計'!$F38)</f>
        <v>1280</v>
      </c>
      <c r="G21" s="90">
        <f t="shared" si="0"/>
        <v>150</v>
      </c>
      <c r="H21" s="7">
        <f>IF('2.サラリースケールの設計'!G38="","",'2.サラリースケールの設計'!G38)</f>
        <v>30</v>
      </c>
      <c r="I21" s="18">
        <f>IF('2.サラリースケールの設計'!H38="","",'2.サラリースケールの設計'!H38)</f>
        <v>15</v>
      </c>
      <c r="J21" s="74">
        <f>IF('2.サラリースケールの設計'!I38="","",'2.サラリースケールの設計'!I38)</f>
        <v>12</v>
      </c>
      <c r="K21" s="88">
        <f t="shared" si="1"/>
        <v>510</v>
      </c>
      <c r="L21" s="11">
        <f>IF('2.サラリースケールの設計'!K38="","",'2.サラリースケールの設計'!K38)</f>
        <v>15</v>
      </c>
      <c r="M21" s="11">
        <f>IF('2.サラリースケールの設計'!L38="","",'2.サラリースケールの設計'!L38)</f>
        <v>8</v>
      </c>
      <c r="N21" s="78">
        <f>IF('2.サラリースケールの設計'!M38="","",'2.サラリースケールの設計'!M38)</f>
        <v>24</v>
      </c>
      <c r="O21" s="92">
        <f t="shared" si="2"/>
        <v>690</v>
      </c>
      <c r="P21" s="7">
        <f>IF('2.サラリースケールの設計'!O38="","",'2.サラリースケールの設計'!O38)</f>
        <v>25</v>
      </c>
      <c r="Q21" s="11">
        <f>IF('2.サラリースケールの設計'!P38="","",'2.サラリースケールの設計'!P38)</f>
        <v>49</v>
      </c>
      <c r="R21" s="82">
        <f>IF('2.サラリースケールの設計'!Q38="","",'2.サラリースケールの設計'!Q38)</f>
        <v>20</v>
      </c>
    </row>
    <row r="22" spans="2:18" ht="23.1" customHeight="1" thickBot="1" x14ac:dyDescent="0.25">
      <c r="B22" s="8"/>
      <c r="C22" s="54"/>
      <c r="D22" s="21" t="str">
        <f>IF('1.制度のフレーム設計'!$C16="","",'1.制度のフレーム設計'!$C16)</f>
        <v>UE-5</v>
      </c>
      <c r="E22" s="20" t="str">
        <f>IF('1.制度のフレーム設計'!$D16="","",'1.制度のフレーム設計'!$D16)</f>
        <v>有期リーダー補佐</v>
      </c>
      <c r="F22" s="84">
        <f>IF('2.サラリースケールの設計'!$F39="","",'2.サラリースケールの設計'!$F39)</f>
        <v>1330</v>
      </c>
      <c r="G22" s="91">
        <f t="shared" si="0"/>
        <v>200</v>
      </c>
      <c r="H22" s="13">
        <f>IF('2.サラリースケールの設計'!G39="","",'2.サラリースケールの設計'!G39)</f>
        <v>35</v>
      </c>
      <c r="I22" s="20">
        <f>IF('2.サラリースケールの設計'!H39="","",'2.サラリースケールの設計'!H39)</f>
        <v>18</v>
      </c>
      <c r="J22" s="75">
        <f>IF('2.サラリースケールの設計'!I39="","",'2.サラリースケールの設計'!I39)</f>
        <v>12</v>
      </c>
      <c r="K22" s="89">
        <f t="shared" si="1"/>
        <v>620</v>
      </c>
      <c r="L22" s="12">
        <f>IF('2.サラリースケールの設計'!K39="","",'2.サラリースケールの設計'!K39)</f>
        <v>18</v>
      </c>
      <c r="M22" s="12">
        <f>IF('2.サラリースケールの設計'!L39="","",'2.サラリースケールの設計'!L39)</f>
        <v>9</v>
      </c>
      <c r="N22" s="80">
        <f>IF('2.サラリースケールの設計'!M39="","",'2.サラリースケールの設計'!M39)</f>
        <v>24</v>
      </c>
      <c r="O22" s="94">
        <f t="shared" si="2"/>
        <v>836</v>
      </c>
      <c r="P22" s="13">
        <f>IF('2.サラリースケールの設計'!O39="","",'2.サラリースケールの設計'!O39)</f>
        <v>25</v>
      </c>
      <c r="Q22" s="12">
        <f>IF('2.サラリースケールの設計'!P39="","",'2.サラリースケールの設計'!P39)</f>
        <v>49</v>
      </c>
      <c r="R22" s="85">
        <f>IF('2.サラリースケールの設計'!Q39="","",'2.サラリースケールの設計'!Q39)</f>
        <v>25</v>
      </c>
    </row>
    <row r="23" spans="2:18" ht="23.1" customHeight="1" x14ac:dyDescent="0.2">
      <c r="B23" s="8"/>
      <c r="C23" s="52" t="str">
        <f>IF('1.制度のフレーム設計'!$B$17="","",'1.制度のフレーム設計'!$B$17)</f>
        <v>現業職</v>
      </c>
      <c r="D23" s="23" t="str">
        <f>IF('1.制度のフレーム設計'!$C17="","",'1.制度のフレーム設計'!$C17)</f>
        <v>UG-1</v>
      </c>
      <c r="E23" s="22" t="str">
        <f>IF('1.制度のフレーム設計'!$D17="","",'1.制度のフレーム設計'!$D17)</f>
        <v>単純・定型補助業務</v>
      </c>
      <c r="F23" s="6">
        <f>IF('2.サラリースケールの設計'!$F40="","",'2.サラリースケールの設計'!$F40)</f>
        <v>1150</v>
      </c>
      <c r="G23" s="87">
        <f t="shared" si="0"/>
        <v>20</v>
      </c>
      <c r="H23" s="10">
        <f>IF('2.サラリースケールの設計'!G40="","",'2.サラリースケールの設計'!G40)</f>
        <v>15</v>
      </c>
      <c r="I23" s="10">
        <f>IF('2.サラリースケールの設計'!H40="","",'2.サラリースケールの設計'!H40)</f>
        <v>8</v>
      </c>
      <c r="J23" s="73">
        <f>IF('2.サラリースケールの設計'!I40="","",'2.サラリースケールの設計'!I40)</f>
        <v>6</v>
      </c>
      <c r="K23" s="87">
        <f t="shared" si="1"/>
        <v>110</v>
      </c>
      <c r="L23" s="10">
        <f>IF('2.サラリースケールの設計'!K40="","",'2.サラリースケールの設計'!K40)</f>
        <v>8</v>
      </c>
      <c r="M23" s="10">
        <f>IF('2.サラリースケールの設計'!L40="","",'2.サラリースケールの設計'!L40)</f>
        <v>4</v>
      </c>
      <c r="N23" s="76">
        <f>IF('2.サラリースケールの設計'!M40="","",'2.サラリースケールの設計'!M40)</f>
        <v>12</v>
      </c>
      <c r="O23" s="93">
        <f t="shared" si="2"/>
        <v>158</v>
      </c>
      <c r="P23" s="6">
        <f>IF('2.サラリースケールの設計'!O40="","",'2.サラリースケールの設計'!O40)</f>
        <v>13</v>
      </c>
      <c r="Q23" s="10">
        <f>IF('2.サラリースケールの設計'!P40="","",'2.サラリースケールの設計'!P40)</f>
        <v>25</v>
      </c>
      <c r="R23" s="77" t="str">
        <f>IF('2.サラリースケールの設計'!Q40="","",'2.サラリースケールの設計'!Q40)</f>
        <v>－</v>
      </c>
    </row>
    <row r="24" spans="2:18" ht="23.1" customHeight="1" x14ac:dyDescent="0.2">
      <c r="B24" s="8"/>
      <c r="C24" s="53"/>
      <c r="D24" s="19" t="str">
        <f>IF('1.制度のフレーム設計'!$C18="","",'1.制度のフレーム設計'!$C18)</f>
        <v>UG-2</v>
      </c>
      <c r="E24" s="18" t="str">
        <f>IF('1.制度のフレーム設計'!$D18="","",'1.制度のフレーム設計'!$D18)</f>
        <v>定型業務</v>
      </c>
      <c r="F24" s="7">
        <f>IF('2.サラリースケールの設計'!$F41="","",'2.サラリースケールの設計'!$F41)</f>
        <v>1200</v>
      </c>
      <c r="G24" s="88">
        <f t="shared" si="0"/>
        <v>70</v>
      </c>
      <c r="H24" s="11">
        <f>IF('2.サラリースケールの設計'!G41="","",'2.サラリースケールの設計'!G41)</f>
        <v>20</v>
      </c>
      <c r="I24" s="11">
        <f>IF('2.サラリースケールの設計'!H41="","",'2.サラリースケールの設計'!H41)</f>
        <v>10</v>
      </c>
      <c r="J24" s="74">
        <f>IF('2.サラリースケールの設計'!I41="","",'2.サラリースケールの設計'!I41)</f>
        <v>12</v>
      </c>
      <c r="K24" s="92">
        <f t="shared" si="1"/>
        <v>310</v>
      </c>
      <c r="L24" s="11">
        <f>IF('2.サラリースケールの設計'!K41="","",'2.サラリースケールの設計'!K41)</f>
        <v>10</v>
      </c>
      <c r="M24" s="11">
        <f>IF('2.サラリースケールの設計'!L41="","",'2.サラリースケールの設計'!L41)</f>
        <v>5</v>
      </c>
      <c r="N24" s="78">
        <f>IF('2.サラリースケールの設計'!M41="","",'2.サラリースケールの設計'!M41)</f>
        <v>24</v>
      </c>
      <c r="O24" s="92">
        <f t="shared" si="2"/>
        <v>430</v>
      </c>
      <c r="P24" s="7">
        <f>IF('2.サラリースケールの設計'!O41="","",'2.サラリースケールの設計'!O41)</f>
        <v>25</v>
      </c>
      <c r="Q24" s="11">
        <f>IF('2.サラリースケールの設計'!P41="","",'2.サラリースケールの設計'!P41)</f>
        <v>49</v>
      </c>
      <c r="R24" s="82">
        <f>IF('2.サラリースケールの設計'!Q41="","",'2.サラリースケールの設計'!Q41)</f>
        <v>10</v>
      </c>
    </row>
    <row r="25" spans="2:18" ht="23.1" customHeight="1" x14ac:dyDescent="0.2">
      <c r="B25" s="8"/>
      <c r="C25" s="53"/>
      <c r="D25" s="19" t="str">
        <f>IF('1.制度のフレーム設計'!$C19="","",'1.制度のフレーム設計'!$C19)</f>
        <v>UG-3</v>
      </c>
      <c r="E25" s="18" t="str">
        <f>IF('1.制度のフレーム設計'!$D19="","",'1.制度のフレーム設計'!$D19)</f>
        <v>熟練定型業務</v>
      </c>
      <c r="F25" s="7">
        <f>IF('2.サラリースケールの設計'!$F42="","",'2.サラリースケールの設計'!$F42)</f>
        <v>1250</v>
      </c>
      <c r="G25" s="88">
        <f t="shared" si="0"/>
        <v>120</v>
      </c>
      <c r="H25" s="11">
        <f>IF('2.サラリースケールの設計'!G42="","",'2.サラリースケールの設計'!G42)</f>
        <v>25</v>
      </c>
      <c r="I25" s="11">
        <f>IF('2.サラリースケールの設計'!H42="","",'2.サラリースケールの設計'!H42)</f>
        <v>13</v>
      </c>
      <c r="J25" s="74">
        <f>IF('2.サラリースケールの設計'!I42="","",'2.サラリースケールの設計'!I42)</f>
        <v>12</v>
      </c>
      <c r="K25" s="92">
        <f t="shared" si="1"/>
        <v>420</v>
      </c>
      <c r="L25" s="11">
        <f>IF('2.サラリースケールの設計'!K42="","",'2.サラリースケールの設計'!K42)</f>
        <v>13</v>
      </c>
      <c r="M25" s="11">
        <f>IF('2.サラリースケールの設計'!L42="","",'2.サラリースケールの設計'!L42)</f>
        <v>7</v>
      </c>
      <c r="N25" s="78">
        <f>IF('2.サラリースケールの設計'!M42="","",'2.サラリースケールの設計'!M42)</f>
        <v>24</v>
      </c>
      <c r="O25" s="92">
        <f t="shared" si="2"/>
        <v>576</v>
      </c>
      <c r="P25" s="7">
        <f>IF('2.サラリースケールの設計'!O42="","",'2.サラリースケールの設計'!O42)</f>
        <v>25</v>
      </c>
      <c r="Q25" s="11">
        <f>IF('2.サラリースケールの設計'!P42="","",'2.サラリースケールの設計'!P42)</f>
        <v>49</v>
      </c>
      <c r="R25" s="82">
        <f>IF('2.サラリースケールの設計'!Q42="","",'2.サラリースケールの設計'!Q42)</f>
        <v>15</v>
      </c>
    </row>
    <row r="26" spans="2:18" ht="23.1" customHeight="1" x14ac:dyDescent="0.2">
      <c r="B26" s="8"/>
      <c r="C26" s="53"/>
      <c r="D26" s="19" t="str">
        <f>IF('1.制度のフレーム設計'!$C20="","",'1.制度のフレーム設計'!$C20)</f>
        <v>UG-4</v>
      </c>
      <c r="E26" s="18" t="str">
        <f>IF('1.制度のフレーム設計'!$D20="","",'1.制度のフレーム設計'!$D20)</f>
        <v>判断定型業務</v>
      </c>
      <c r="F26" s="7">
        <f>IF('2.サラリースケールの設計'!$F43="","",'2.サラリースケールの設計'!$F43)</f>
        <v>1300</v>
      </c>
      <c r="G26" s="88">
        <f t="shared" si="0"/>
        <v>170</v>
      </c>
      <c r="H26" s="7">
        <f>IF('2.サラリースケールの設計'!G43="","",'2.サラリースケールの設計'!G43)</f>
        <v>30</v>
      </c>
      <c r="I26" s="11">
        <f>IF('2.サラリースケールの設計'!H43="","",'2.サラリースケールの設計'!H43)</f>
        <v>15</v>
      </c>
      <c r="J26" s="74">
        <f>IF('2.サラリースケールの設計'!I43="","",'2.サラリースケールの設計'!I43)</f>
        <v>12</v>
      </c>
      <c r="K26" s="92">
        <f t="shared" si="1"/>
        <v>530</v>
      </c>
      <c r="L26" s="11">
        <f>IF('2.サラリースケールの設計'!K43="","",'2.サラリースケールの設計'!K43)</f>
        <v>15</v>
      </c>
      <c r="M26" s="11">
        <f>IF('2.サラリースケールの設計'!L43="","",'2.サラリースケールの設計'!L43)</f>
        <v>8</v>
      </c>
      <c r="N26" s="78">
        <f>IF('2.サラリースケールの設計'!M43="","",'2.サラリースケールの設計'!M43)</f>
        <v>24</v>
      </c>
      <c r="O26" s="92">
        <f t="shared" si="2"/>
        <v>710</v>
      </c>
      <c r="P26" s="7">
        <f>IF('2.サラリースケールの設計'!O43="","",'2.サラリースケールの設計'!O43)</f>
        <v>25</v>
      </c>
      <c r="Q26" s="11">
        <f>IF('2.サラリースケールの設計'!P43="","",'2.サラリースケールの設計'!P43)</f>
        <v>49</v>
      </c>
      <c r="R26" s="82">
        <f>IF('2.サラリースケールの設計'!Q43="","",'2.サラリースケールの設計'!Q43)</f>
        <v>20</v>
      </c>
    </row>
    <row r="27" spans="2:18" ht="23.1" customHeight="1" thickBot="1" x14ac:dyDescent="0.25">
      <c r="B27" s="8"/>
      <c r="C27" s="54"/>
      <c r="D27" s="21" t="str">
        <f>IF('1.制度のフレーム設計'!$C21="","",'1.制度のフレーム設計'!$C21)</f>
        <v>UG-5</v>
      </c>
      <c r="E27" s="20" t="str">
        <f>IF('1.制度のフレーム設計'!$D21="","",'1.制度のフレーム設計'!$D21)</f>
        <v>有期リーダー補佐</v>
      </c>
      <c r="F27" s="13">
        <f>IF('2.サラリースケールの設計'!$F44="","",'2.サラリースケールの設計'!$F44)</f>
        <v>1350</v>
      </c>
      <c r="G27" s="89">
        <f t="shared" si="0"/>
        <v>220</v>
      </c>
      <c r="H27" s="13">
        <f>IF('2.サラリースケールの設計'!G44="","",'2.サラリースケールの設計'!G44)</f>
        <v>35</v>
      </c>
      <c r="I27" s="12">
        <f>IF('2.サラリースケールの設計'!H44="","",'2.サラリースケールの設計'!H44)</f>
        <v>18</v>
      </c>
      <c r="J27" s="75">
        <f>IF('2.サラリースケールの設計'!I44="","",'2.サラリースケールの設計'!I44)</f>
        <v>12</v>
      </c>
      <c r="K27" s="89">
        <f t="shared" si="1"/>
        <v>640</v>
      </c>
      <c r="L27" s="12">
        <f>IF('2.サラリースケールの設計'!K44="","",'2.サラリースケールの設計'!K44)</f>
        <v>18</v>
      </c>
      <c r="M27" s="12">
        <f>IF('2.サラリースケールの設計'!L44="","",'2.サラリースケールの設計'!L44)</f>
        <v>9</v>
      </c>
      <c r="N27" s="80">
        <f>IF('2.サラリースケールの設計'!M44="","",'2.サラリースケールの設計'!M44)</f>
        <v>24</v>
      </c>
      <c r="O27" s="94">
        <f t="shared" si="2"/>
        <v>856</v>
      </c>
      <c r="P27" s="13">
        <f>IF('2.サラリースケールの設計'!O44="","",'2.サラリースケールの設計'!O44)</f>
        <v>25</v>
      </c>
      <c r="Q27" s="12">
        <f>IF('2.サラリースケールの設計'!P44="","",'2.サラリースケールの設計'!P44)</f>
        <v>49</v>
      </c>
      <c r="R27" s="85">
        <f>IF('2.サラリースケールの設計'!Q44="","",'2.サラリースケールの設計'!Q44)</f>
        <v>25</v>
      </c>
    </row>
    <row r="28" spans="2:18" ht="23.1" customHeight="1" x14ac:dyDescent="0.2">
      <c r="B28" s="8"/>
      <c r="C28" s="52" t="str">
        <f>IF('1.制度のフレーム設計'!$B$22="","",'1.制度のフレーム設計'!$B$22)</f>
        <v/>
      </c>
      <c r="D28" s="23" t="str">
        <f>IF('1.制度のフレーム設計'!$C22="","",'1.制度のフレーム設計'!$C22)</f>
        <v>UD-1</v>
      </c>
      <c r="E28" s="22" t="str">
        <f>IF('1.制度のフレーム設計'!$D22="","",'1.制度のフレーム設計'!$D22)</f>
        <v>単純・定型補助業務</v>
      </c>
      <c r="F28" s="6" t="str">
        <f>IF('2.サラリースケールの設計'!$F45="","",'2.サラリースケールの設計'!$F45)</f>
        <v/>
      </c>
      <c r="G28" s="87" t="str">
        <f t="shared" si="0"/>
        <v/>
      </c>
      <c r="H28" s="22" t="str">
        <f>IF('2.サラリースケールの設計'!G45="","",'2.サラリースケールの設計'!G45)</f>
        <v/>
      </c>
      <c r="I28" s="10" t="str">
        <f>IF('2.サラリースケールの設計'!H45="","",'2.サラリースケールの設計'!H45)</f>
        <v/>
      </c>
      <c r="J28" s="10" t="str">
        <f>IF('2.サラリースケールの設計'!I45="","",'2.サラリースケールの設計'!I45)</f>
        <v/>
      </c>
      <c r="K28" s="93" t="str">
        <f t="shared" si="1"/>
        <v/>
      </c>
      <c r="L28" s="10" t="str">
        <f>IF('2.サラリースケールの設計'!K45="","",'2.サラリースケールの設計'!K45)</f>
        <v/>
      </c>
      <c r="M28" s="10" t="str">
        <f>IF('2.サラリースケールの設計'!L45="","",'2.サラリースケールの設計'!L45)</f>
        <v/>
      </c>
      <c r="N28" s="6" t="str">
        <f>IF('2.サラリースケールの設計'!M45="","",'2.サラリースケールの設計'!M45)</f>
        <v/>
      </c>
      <c r="O28" s="93" t="str">
        <f t="shared" si="2"/>
        <v/>
      </c>
      <c r="P28" s="6" t="str">
        <f>IF('2.サラリースケールの設計'!O45="","",'2.サラリースケールの設計'!O45)</f>
        <v/>
      </c>
      <c r="Q28" s="10" t="str">
        <f>IF('2.サラリースケールの設計'!P45="","",'2.サラリースケールの設計'!P45)</f>
        <v/>
      </c>
      <c r="R28" s="86" t="str">
        <f>IF('2.サラリースケールの設計'!Q45="","",'2.サラリースケールの設計'!Q45)</f>
        <v/>
      </c>
    </row>
    <row r="29" spans="2:18" ht="23.1" customHeight="1" x14ac:dyDescent="0.2">
      <c r="B29" s="8"/>
      <c r="C29" s="53"/>
      <c r="D29" s="19" t="str">
        <f>IF('1.制度のフレーム設計'!$C23="","",'1.制度のフレーム設計'!$C23)</f>
        <v>UD-2</v>
      </c>
      <c r="E29" s="18" t="str">
        <f>IF('1.制度のフレーム設計'!$D23="","",'1.制度のフレーム設計'!$D23)</f>
        <v>定型業務</v>
      </c>
      <c r="F29" s="7" t="str">
        <f>IF('2.サラリースケールの設計'!$F46="","",'2.サラリースケールの設計'!$F46)</f>
        <v/>
      </c>
      <c r="G29" s="88" t="str">
        <f t="shared" si="0"/>
        <v/>
      </c>
      <c r="H29" s="18" t="str">
        <f>IF('2.サラリースケールの設計'!G46="","",'2.サラリースケールの設計'!G46)</f>
        <v/>
      </c>
      <c r="I29" s="11" t="str">
        <f>IF('2.サラリースケールの設計'!H46="","",'2.サラリースケールの設計'!H46)</f>
        <v/>
      </c>
      <c r="J29" s="11" t="str">
        <f>IF('2.サラリースケールの設計'!I46="","",'2.サラリースケールの設計'!I46)</f>
        <v/>
      </c>
      <c r="K29" s="92" t="str">
        <f t="shared" si="1"/>
        <v/>
      </c>
      <c r="L29" s="11" t="str">
        <f>IF('2.サラリースケールの設計'!K46="","",'2.サラリースケールの設計'!K46)</f>
        <v/>
      </c>
      <c r="M29" s="11" t="str">
        <f>IF('2.サラリースケールの設計'!L46="","",'2.サラリースケールの設計'!L46)</f>
        <v/>
      </c>
      <c r="N29" s="7" t="str">
        <f>IF('2.サラリースケールの設計'!M46="","",'2.サラリースケールの設計'!M46)</f>
        <v/>
      </c>
      <c r="O29" s="92" t="str">
        <f t="shared" si="2"/>
        <v/>
      </c>
      <c r="P29" s="7" t="str">
        <f>IF('2.サラリースケールの設計'!O46="","",'2.サラリースケールの設計'!O46)</f>
        <v/>
      </c>
      <c r="Q29" s="11" t="str">
        <f>IF('2.サラリースケールの設計'!P46="","",'2.サラリースケールの設計'!P46)</f>
        <v/>
      </c>
      <c r="R29" s="82" t="str">
        <f>IF('2.サラリースケールの設計'!Q46="","",'2.サラリースケールの設計'!Q46)</f>
        <v/>
      </c>
    </row>
    <row r="30" spans="2:18" ht="23.1" customHeight="1" x14ac:dyDescent="0.2">
      <c r="B30" s="8"/>
      <c r="C30" s="53"/>
      <c r="D30" s="19" t="str">
        <f>IF('1.制度のフレーム設計'!$C24="","",'1.制度のフレーム設計'!$C24)</f>
        <v>UD-3</v>
      </c>
      <c r="E30" s="18" t="str">
        <f>IF('1.制度のフレーム設計'!$D24="","",'1.制度のフレーム設計'!$D24)</f>
        <v>熟練定型業務</v>
      </c>
      <c r="F30" s="7" t="str">
        <f>IF('2.サラリースケールの設計'!$F47="","",'2.サラリースケールの設計'!$F47)</f>
        <v/>
      </c>
      <c r="G30" s="88" t="str">
        <f t="shared" si="0"/>
        <v/>
      </c>
      <c r="H30" s="18" t="str">
        <f>IF('2.サラリースケールの設計'!G47="","",'2.サラリースケールの設計'!G47)</f>
        <v/>
      </c>
      <c r="I30" s="11" t="str">
        <f>IF('2.サラリースケールの設計'!H47="","",'2.サラリースケールの設計'!H47)</f>
        <v/>
      </c>
      <c r="J30" s="11" t="str">
        <f>IF('2.サラリースケールの設計'!I47="","",'2.サラリースケールの設計'!I47)</f>
        <v/>
      </c>
      <c r="K30" s="92" t="str">
        <f t="shared" si="1"/>
        <v/>
      </c>
      <c r="L30" s="11" t="str">
        <f>IF('2.サラリースケールの設計'!K47="","",'2.サラリースケールの設計'!K47)</f>
        <v/>
      </c>
      <c r="M30" s="11" t="str">
        <f>IF('2.サラリースケールの設計'!L47="","",'2.サラリースケールの設計'!L47)</f>
        <v/>
      </c>
      <c r="N30" s="7" t="str">
        <f>IF('2.サラリースケールの設計'!M47="","",'2.サラリースケールの設計'!M47)</f>
        <v/>
      </c>
      <c r="O30" s="92" t="str">
        <f t="shared" si="2"/>
        <v/>
      </c>
      <c r="P30" s="7" t="str">
        <f>IF('2.サラリースケールの設計'!O47="","",'2.サラリースケールの設計'!O47)</f>
        <v/>
      </c>
      <c r="Q30" s="11" t="str">
        <f>IF('2.サラリースケールの設計'!P47="","",'2.サラリースケールの設計'!P47)</f>
        <v/>
      </c>
      <c r="R30" s="82" t="str">
        <f>IF('2.サラリースケールの設計'!Q47="","",'2.サラリースケールの設計'!Q47)</f>
        <v/>
      </c>
    </row>
    <row r="31" spans="2:18" ht="23.1" customHeight="1" x14ac:dyDescent="0.2">
      <c r="B31" s="8"/>
      <c r="C31" s="53"/>
      <c r="D31" s="19" t="str">
        <f>IF('1.制度のフレーム設計'!$C25="","",'1.制度のフレーム設計'!$C25)</f>
        <v>UD-4</v>
      </c>
      <c r="E31" s="18" t="str">
        <f>IF('1.制度のフレーム設計'!$D25="","",'1.制度のフレーム設計'!$D25)</f>
        <v>判断定型業務</v>
      </c>
      <c r="F31" s="7" t="str">
        <f>IF('2.サラリースケールの設計'!$F48="","",'2.サラリースケールの設計'!$F48)</f>
        <v/>
      </c>
      <c r="G31" s="88" t="str">
        <f t="shared" si="0"/>
        <v/>
      </c>
      <c r="H31" s="18" t="str">
        <f>IF('2.サラリースケールの設計'!G48="","",'2.サラリースケールの設計'!G48)</f>
        <v/>
      </c>
      <c r="I31" s="11" t="str">
        <f>IF('2.サラリースケールの設計'!H48="","",'2.サラリースケールの設計'!H48)</f>
        <v/>
      </c>
      <c r="J31" s="11" t="str">
        <f>IF('2.サラリースケールの設計'!I48="","",'2.サラリースケールの設計'!I48)</f>
        <v/>
      </c>
      <c r="K31" s="88" t="str">
        <f t="shared" si="1"/>
        <v/>
      </c>
      <c r="L31" s="11" t="str">
        <f>IF('2.サラリースケールの設計'!K48="","",'2.サラリースケールの設計'!K48)</f>
        <v/>
      </c>
      <c r="M31" s="11" t="str">
        <f>IF('2.サラリースケールの設計'!L48="","",'2.サラリースケールの設計'!L48)</f>
        <v/>
      </c>
      <c r="N31" s="7" t="str">
        <f>IF('2.サラリースケールの設計'!M48="","",'2.サラリースケールの設計'!M48)</f>
        <v/>
      </c>
      <c r="O31" s="92" t="str">
        <f t="shared" si="2"/>
        <v/>
      </c>
      <c r="P31" s="7" t="str">
        <f>IF('2.サラリースケールの設計'!O48="","",'2.サラリースケールの設計'!O48)</f>
        <v/>
      </c>
      <c r="Q31" s="11" t="str">
        <f>IF('2.サラリースケールの設計'!P48="","",'2.サラリースケールの設計'!P48)</f>
        <v/>
      </c>
      <c r="R31" s="82" t="str">
        <f>IF('2.サラリースケールの設計'!Q48="","",'2.サラリースケールの設計'!Q48)</f>
        <v/>
      </c>
    </row>
    <row r="32" spans="2:18" ht="23.1" customHeight="1" thickBot="1" x14ac:dyDescent="0.25">
      <c r="B32" s="8"/>
      <c r="C32" s="54"/>
      <c r="D32" s="21" t="str">
        <f>IF('1.制度のフレーム設計'!$C26="","",'1.制度のフレーム設計'!$C26)</f>
        <v>UD-5</v>
      </c>
      <c r="E32" s="20" t="str">
        <f>IF('1.制度のフレーム設計'!$D26="","",'1.制度のフレーム設計'!$D26)</f>
        <v>有期リーダー補佐</v>
      </c>
      <c r="F32" s="13" t="str">
        <f>IF('2.サラリースケールの設計'!$F49="","",'2.サラリースケールの設計'!$F49)</f>
        <v/>
      </c>
      <c r="G32" s="89" t="str">
        <f t="shared" si="0"/>
        <v/>
      </c>
      <c r="H32" s="20" t="str">
        <f>IF('2.サラリースケールの設計'!G49="","",'2.サラリースケールの設計'!G49)</f>
        <v/>
      </c>
      <c r="I32" s="12" t="str">
        <f>IF('2.サラリースケールの設計'!H49="","",'2.サラリースケールの設計'!H49)</f>
        <v/>
      </c>
      <c r="J32" s="12" t="str">
        <f>IF('2.サラリースケールの設計'!I49="","",'2.サラリースケールの設計'!I49)</f>
        <v/>
      </c>
      <c r="K32" s="94" t="str">
        <f t="shared" si="1"/>
        <v/>
      </c>
      <c r="L32" s="12" t="str">
        <f>IF('2.サラリースケールの設計'!K49="","",'2.サラリースケールの設計'!K49)</f>
        <v/>
      </c>
      <c r="M32" s="12" t="str">
        <f>IF('2.サラリースケールの設計'!L49="","",'2.サラリースケールの設計'!L49)</f>
        <v/>
      </c>
      <c r="N32" s="13" t="str">
        <f>IF('2.サラリースケールの設計'!M49="","",'2.サラリースケールの設計'!M49)</f>
        <v/>
      </c>
      <c r="O32" s="94" t="str">
        <f t="shared" si="2"/>
        <v/>
      </c>
      <c r="P32" s="13" t="str">
        <f>IF('2.サラリースケールの設計'!O49="","",'2.サラリースケールの設計'!O49)</f>
        <v/>
      </c>
      <c r="Q32" s="12" t="str">
        <f>IF('2.サラリースケールの設計'!P49="","",'2.サラリースケールの設計'!P49)</f>
        <v/>
      </c>
      <c r="R32" s="85" t="str">
        <f>IF('2.サラリースケールの設計'!Q49="","",'2.サラリースケールの設計'!Q49)</f>
        <v/>
      </c>
    </row>
    <row r="33" spans="3:12" ht="15" customHeight="1" x14ac:dyDescent="0.2"/>
    <row r="34" spans="3:12" ht="23.1" customHeight="1" thickBot="1" x14ac:dyDescent="0.25">
      <c r="C34" s="26" t="s">
        <v>36</v>
      </c>
      <c r="D34" s="33"/>
      <c r="E34" s="33"/>
      <c r="F34" s="33" t="s">
        <v>43</v>
      </c>
      <c r="J34" s="32"/>
    </row>
    <row r="35" spans="3:12" ht="23.1" customHeight="1" x14ac:dyDescent="0.2">
      <c r="C35" s="129" t="str">
        <f>IF('2.サラリースケールの設計'!$E54="","",'2.サラリースケールの設計'!$E54)</f>
        <v>Ｂ</v>
      </c>
      <c r="D35" s="34"/>
      <c r="E35" s="34"/>
      <c r="F35" s="288" t="str">
        <f>IF('2.サラリースケールの設計'!$H52="","",'2.サラリースケールの設計'!$H52)</f>
        <v>　張り出し昇給支給割合</v>
      </c>
      <c r="G35" s="289" t="str">
        <f>IF('2.サラリースケールの設計'!$E54="","",'2.サラリースケールの設計'!$E54)</f>
        <v>Ｂ</v>
      </c>
      <c r="H35" s="290" t="str">
        <f>IF('2.サラリースケールの設計'!$E54="","",'2.サラリースケールの設計'!$E54)</f>
        <v>Ｂ</v>
      </c>
      <c r="I35" s="35"/>
      <c r="J35" s="36"/>
    </row>
    <row r="36" spans="3:12" ht="23.1" customHeight="1" thickBot="1" x14ac:dyDescent="0.25">
      <c r="C36" s="95">
        <f>IF('2.サラリースケールの設計'!$E55="","",'2.サラリースケールの設計'!$E55)</f>
        <v>2</v>
      </c>
      <c r="D36" s="25"/>
      <c r="E36" s="37"/>
      <c r="F36" s="291">
        <f>IF('2.サラリースケールの設計'!$J52="","",'2.サラリースケールの設計'!$J52)</f>
        <v>0.5</v>
      </c>
      <c r="G36" s="292">
        <f>IF('2.サラリースケールの設計'!$E55="","",'2.サラリースケールの設計'!$E55)</f>
        <v>2</v>
      </c>
      <c r="H36" s="293">
        <f>IF('2.サラリースケールの設計'!$E55="","",'2.サラリースケールの設計'!$E55)</f>
        <v>2</v>
      </c>
      <c r="I36" s="38"/>
      <c r="K36" s="66"/>
      <c r="L36" s="3"/>
    </row>
    <row r="37" spans="3:12" ht="23.1" customHeight="1" x14ac:dyDescent="0.2">
      <c r="K37" s="66"/>
    </row>
    <row r="38" spans="3:12" ht="23.1" customHeight="1" x14ac:dyDescent="0.2"/>
  </sheetData>
  <sheetProtection algorithmName="SHA-512" hashValue="nE3iOw+80t3TXODSrY1LFB6ZG+EXG/l/CilGnCNTBwu9xvhKQ1i6jR77gh6Jmjh8PS2eJi9H8galFH7cUR6eFA==" saltValue="YXb4+eHtON/OgV7ergKw0Q==" spinCount="100000" sheet="1" objects="1" scenarios="1"/>
  <mergeCells count="2">
    <mergeCell ref="F35:H35"/>
    <mergeCell ref="F36:H36"/>
  </mergeCells>
  <phoneticPr fontId="3"/>
  <printOptions horizontalCentered="1"/>
  <pageMargins left="0.59055118110236227" right="0.59055118110236227" top="0.59055118110236227" bottom="0.51181102362204722" header="0.51181102362204722" footer="0.39370078740157483"/>
  <pageSetup paperSize="9" scale="61" orientation="landscape" horizontalDpi="4294967293"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A6606-790D-4881-B531-E115188BFD1B}">
  <sheetPr>
    <tabColor rgb="FF53FF53"/>
    <pageSetUpPr autoPageBreaks="0"/>
  </sheetPr>
  <dimension ref="B2:R38"/>
  <sheetViews>
    <sheetView showGridLines="0" zoomScaleNormal="100" workbookViewId="0"/>
  </sheetViews>
  <sheetFormatPr defaultColWidth="9" defaultRowHeight="13.2" x14ac:dyDescent="0.2"/>
  <cols>
    <col min="1" max="1" width="2.33203125" style="1" customWidth="1"/>
    <col min="2" max="2" width="3.109375" style="1" customWidth="1"/>
    <col min="3" max="3" width="16.109375" style="1" customWidth="1"/>
    <col min="4" max="5" width="19.21875" style="1" customWidth="1"/>
    <col min="6" max="8" width="13.6640625" style="1" customWidth="1"/>
    <col min="9" max="9" width="15.33203125" style="1" customWidth="1"/>
    <col min="10" max="11" width="10.6640625" style="1" customWidth="1"/>
    <col min="12" max="12" width="11.6640625" style="1" customWidth="1"/>
    <col min="13" max="13" width="13" style="1" customWidth="1"/>
    <col min="14" max="14" width="14.77734375" style="1" customWidth="1"/>
    <col min="15" max="15" width="12.44140625" style="1" customWidth="1"/>
    <col min="16" max="16" width="10.6640625" style="1" customWidth="1"/>
    <col min="17" max="17" width="12.21875" style="1" customWidth="1"/>
    <col min="18" max="18" width="9" style="1"/>
    <col min="19" max="19" width="2.21875" style="1" customWidth="1"/>
    <col min="20" max="16384" width="9" style="1"/>
  </cols>
  <sheetData>
    <row r="2" spans="2:18" s="42" customFormat="1" ht="33.75" customHeight="1" x14ac:dyDescent="0.2">
      <c r="B2" s="111" t="s">
        <v>147</v>
      </c>
      <c r="F2" s="68"/>
      <c r="G2" s="35"/>
    </row>
    <row r="3" spans="2:18" ht="23.1" customHeight="1" x14ac:dyDescent="0.2">
      <c r="C3" s="31" t="s">
        <v>222</v>
      </c>
      <c r="F3" s="121"/>
      <c r="I3" s="67"/>
      <c r="J3" s="122"/>
      <c r="K3" s="247"/>
    </row>
    <row r="4" spans="2:18" ht="23.1" customHeight="1" x14ac:dyDescent="0.2">
      <c r="C4" s="31" t="s">
        <v>148</v>
      </c>
      <c r="F4" s="121"/>
      <c r="I4" s="67"/>
      <c r="J4" s="122"/>
      <c r="K4" s="247"/>
    </row>
    <row r="5" spans="2:18" ht="23.1" customHeight="1" x14ac:dyDescent="0.2">
      <c r="C5" s="31" t="s">
        <v>149</v>
      </c>
      <c r="G5" s="121"/>
      <c r="K5" s="247"/>
    </row>
    <row r="6" spans="2:18" ht="23.1" customHeight="1" x14ac:dyDescent="0.2">
      <c r="C6" s="144" t="s">
        <v>251</v>
      </c>
      <c r="I6" s="67"/>
      <c r="J6" s="122"/>
      <c r="K6" s="247"/>
    </row>
    <row r="7" spans="2:18" s="42" customFormat="1" ht="23.1" customHeight="1" x14ac:dyDescent="0.2">
      <c r="C7" s="31" t="s">
        <v>151</v>
      </c>
      <c r="D7" s="31"/>
      <c r="E7" s="31"/>
      <c r="F7" s="68"/>
      <c r="G7" s="68"/>
      <c r="J7" s="248"/>
      <c r="K7" s="29"/>
    </row>
    <row r="8" spans="2:18" s="42" customFormat="1" ht="44.1" customHeight="1" thickBot="1" x14ac:dyDescent="0.25">
      <c r="B8" s="128"/>
      <c r="C8" s="69" t="s">
        <v>152</v>
      </c>
      <c r="D8" s="249" t="s">
        <v>153</v>
      </c>
      <c r="E8" s="112" t="s">
        <v>154</v>
      </c>
      <c r="F8" s="126" t="str">
        <f>IF($C$9="","",$C$9)</f>
        <v/>
      </c>
      <c r="G8" s="126" t="s">
        <v>255</v>
      </c>
      <c r="N8" s="70"/>
      <c r="O8" s="70"/>
    </row>
    <row r="9" spans="2:18" s="42" customFormat="1" ht="44.1" customHeight="1" thickBot="1" x14ac:dyDescent="0.25">
      <c r="B9" s="128"/>
      <c r="C9" s="124" t="str">
        <f>IF($D$9="","",IF($D$9='3.事業所別初号賃金の設計'!$E$23,'3.事業所別初号賃金の設計'!$D$22,IF($D$9='3.事業所別初号賃金の設計'!$G$23,'3.事業所別初号賃金の設計'!$F$22,IF('4.事業場（４）'!$D$9='3.事業所別初号賃金の設計'!$I$23,'3.事業所別初号賃金の設計'!$H$22,IF('4.事業場（４）'!$D$9='3.事業所別初号賃金の設計'!$K$23,'3.事業所別初号賃金の設計'!$J$22,IF('4.事業場（４）'!$D$9='3.事業所別初号賃金の設計'!$M$23,'3.事業所別初号賃金の設計'!$L$22))))))</f>
        <v/>
      </c>
      <c r="D9" s="250"/>
      <c r="E9" s="262"/>
      <c r="F9" s="113" t="str">
        <f>IF($D$9="","",IF($E$9="","",INDEX('3.事業所別初号賃金の設計'!$C$23:$M$42,MATCH('4.事業場（４）'!$E$9,'3.事業所別初号賃金の設計'!$C$23:$C$42,0),MATCH($D$9,'3.事業所別初号賃金の設計'!$C$23:$M$23,0))))</f>
        <v/>
      </c>
      <c r="G9" s="127" t="str">
        <f>IF($F$9="","",$F$9-$F$13)</f>
        <v/>
      </c>
      <c r="H9" s="261" t="s">
        <v>254</v>
      </c>
      <c r="J9" s="120"/>
      <c r="K9" s="125"/>
      <c r="N9" s="70"/>
      <c r="O9" s="70"/>
    </row>
    <row r="10" spans="2:18" s="42" customFormat="1" ht="23.1" customHeight="1" x14ac:dyDescent="0.2">
      <c r="C10" s="27"/>
      <c r="D10" s="31"/>
      <c r="G10" s="28" t="s">
        <v>90</v>
      </c>
    </row>
    <row r="11" spans="2:18" ht="6" customHeight="1" x14ac:dyDescent="0.2">
      <c r="C11" s="27"/>
    </row>
    <row r="12" spans="2:18" ht="36" customHeight="1" thickBot="1" x14ac:dyDescent="0.25">
      <c r="B12" s="8"/>
      <c r="C12" s="55" t="s">
        <v>35</v>
      </c>
      <c r="D12" s="56" t="s">
        <v>13</v>
      </c>
      <c r="E12" s="56" t="s">
        <v>34</v>
      </c>
      <c r="F12" s="56" t="s">
        <v>26</v>
      </c>
      <c r="G12" s="72" t="s">
        <v>89</v>
      </c>
      <c r="H12" s="71" t="s">
        <v>19</v>
      </c>
      <c r="I12" s="71" t="s">
        <v>27</v>
      </c>
      <c r="J12" s="71" t="s">
        <v>28</v>
      </c>
      <c r="K12" s="71" t="s">
        <v>33</v>
      </c>
      <c r="L12" s="71" t="s">
        <v>48</v>
      </c>
      <c r="M12" s="71" t="s">
        <v>29</v>
      </c>
      <c r="N12" s="71" t="s">
        <v>30</v>
      </c>
      <c r="O12" s="71" t="s">
        <v>0</v>
      </c>
      <c r="P12" s="71" t="s">
        <v>31</v>
      </c>
      <c r="Q12" s="71" t="s">
        <v>32</v>
      </c>
      <c r="R12" s="71" t="s">
        <v>18</v>
      </c>
    </row>
    <row r="13" spans="2:18" ht="23.1" customHeight="1" x14ac:dyDescent="0.2">
      <c r="B13" s="8"/>
      <c r="C13" s="52" t="str">
        <f>IF('1.制度のフレーム設計'!$B$7="","",'1.制度のフレーム設計'!$B$7)</f>
        <v>庶務職</v>
      </c>
      <c r="D13" s="23" t="str">
        <f>IF('1.制度のフレーム設計'!$C7="","",'1.制度のフレーム設計'!$C7)</f>
        <v>US-1</v>
      </c>
      <c r="E13" s="23" t="str">
        <f>IF('1.制度のフレーム設計'!$D7="","",'1.制度のフレーム設計'!$D7)</f>
        <v>単純・定型補助業務</v>
      </c>
      <c r="F13" s="6">
        <f>IF('2.サラリースケールの設計'!$F30="","",'2.サラリースケールの設計'!$F30)</f>
        <v>1130</v>
      </c>
      <c r="G13" s="87" t="str">
        <f>IF($F13="","",IF($D$9="","",IF($E$9="","",$F13+$G$9)))</f>
        <v/>
      </c>
      <c r="H13" s="6">
        <f>IF('2.サラリースケールの設計'!G30="","",'2.サラリースケールの設計'!G30)</f>
        <v>15</v>
      </c>
      <c r="I13" s="73">
        <f>IF('2.サラリースケールの設計'!H30="","",'2.サラリースケールの設計'!H30)</f>
        <v>8</v>
      </c>
      <c r="J13" s="73">
        <f>IF('2.サラリースケールの設計'!I30="","",'2.サラリースケールの設計'!I30)</f>
        <v>6</v>
      </c>
      <c r="K13" s="87" t="str">
        <f>IF($F13="","",IF($D$9="","",IF($E$9="","",$G13+$H13*$J13)))</f>
        <v/>
      </c>
      <c r="L13" s="10">
        <f>IF('2.サラリースケールの設計'!K30="","",'2.サラリースケールの設計'!K30)</f>
        <v>8</v>
      </c>
      <c r="M13" s="10">
        <f>IF('2.サラリースケールの設計'!L30="","",'2.サラリースケールの設計'!L30)</f>
        <v>4</v>
      </c>
      <c r="N13" s="76">
        <f>IF('2.サラリースケールの設計'!M30="","",'2.サラリースケールの設計'!M30)</f>
        <v>12</v>
      </c>
      <c r="O13" s="93" t="str">
        <f>IF($F13="","",IF($D$9="","",IF($E$9="","",$K13+$L13*($N13-$J13))))</f>
        <v/>
      </c>
      <c r="P13" s="6">
        <f>IF('2.サラリースケールの設計'!O30="","",'2.サラリースケールの設計'!O30)</f>
        <v>13</v>
      </c>
      <c r="Q13" s="10">
        <f>IF('2.サラリースケールの設計'!P30="","",'2.サラリースケールの設計'!P30)</f>
        <v>25</v>
      </c>
      <c r="R13" s="77" t="str">
        <f>IF('2.サラリースケールの設計'!Q30="","",'2.サラリースケールの設計'!Q30)</f>
        <v>－</v>
      </c>
    </row>
    <row r="14" spans="2:18" ht="23.1" customHeight="1" x14ac:dyDescent="0.2">
      <c r="B14" s="8"/>
      <c r="C14" s="53"/>
      <c r="D14" s="19" t="str">
        <f>IF('1.制度のフレーム設計'!$C8="","",'1.制度のフレーム設計'!$C8)</f>
        <v>US-2</v>
      </c>
      <c r="E14" s="18" t="str">
        <f>IF('1.制度のフレーム設計'!$D8="","",'1.制度のフレーム設計'!$D8)</f>
        <v>定型業務</v>
      </c>
      <c r="F14" s="7">
        <f>IF('2.サラリースケールの設計'!$F31="","",'2.サラリースケールの設計'!$F31)</f>
        <v>1180</v>
      </c>
      <c r="G14" s="88" t="str">
        <f t="shared" ref="G14:G32" si="0">IF($F14="","",IF($D$9="","",IF($E$9="","",$F14+$G$9)))</f>
        <v/>
      </c>
      <c r="H14" s="11">
        <f>IF('2.サラリースケールの設計'!G31="","",'2.サラリースケールの設計'!G31)</f>
        <v>20</v>
      </c>
      <c r="I14" s="74">
        <f>IF('2.サラリースケールの設計'!H31="","",'2.サラリースケールの設計'!H31)</f>
        <v>10</v>
      </c>
      <c r="J14" s="74">
        <f>IF('2.サラリースケールの設計'!I31="","",'2.サラリースケールの設計'!I31)</f>
        <v>12</v>
      </c>
      <c r="K14" s="88" t="str">
        <f t="shared" ref="K14:K32" si="1">IF($F14="","",IF($D$9="","",IF($E$9="","",$G14+$H14*$J14)))</f>
        <v/>
      </c>
      <c r="L14" s="11">
        <f>IF('2.サラリースケールの設計'!K31="","",'2.サラリースケールの設計'!K31)</f>
        <v>10</v>
      </c>
      <c r="M14" s="11">
        <f>IF('2.サラリースケールの設計'!L31="","",'2.サラリースケールの設計'!L31)</f>
        <v>5</v>
      </c>
      <c r="N14" s="78">
        <f>IF('2.サラリースケールの設計'!M31="","",'2.サラリースケールの設計'!M31)</f>
        <v>24</v>
      </c>
      <c r="O14" s="92" t="str">
        <f t="shared" ref="O14:O32" si="2">IF($F14="","",IF($D$9="","",IF($E$9="","",$K14+$L14*($N14-$J14))))</f>
        <v/>
      </c>
      <c r="P14" s="7">
        <f>IF('2.サラリースケールの設計'!O31="","",'2.サラリースケールの設計'!O31)</f>
        <v>25</v>
      </c>
      <c r="Q14" s="11">
        <f>IF('2.サラリースケールの設計'!P31="","",'2.サラリースケールの設計'!P31)</f>
        <v>49</v>
      </c>
      <c r="R14" s="79">
        <f>IF('2.サラリースケールの設計'!Q31="","",'2.サラリースケールの設計'!Q31)</f>
        <v>10</v>
      </c>
    </row>
    <row r="15" spans="2:18" ht="23.1" customHeight="1" x14ac:dyDescent="0.2">
      <c r="B15" s="8"/>
      <c r="C15" s="53"/>
      <c r="D15" s="19" t="str">
        <f>IF('1.制度のフレーム設計'!$C9="","",'1.制度のフレーム設計'!$C9)</f>
        <v>US-3</v>
      </c>
      <c r="E15" s="18" t="str">
        <f>IF('1.制度のフレーム設計'!$D9="","",'1.制度のフレーム設計'!$D9)</f>
        <v>熟練定型業務</v>
      </c>
      <c r="F15" s="7">
        <f>IF('2.サラリースケールの設計'!$F32="","",'2.サラリースケールの設計'!$F32)</f>
        <v>1230</v>
      </c>
      <c r="G15" s="88" t="str">
        <f t="shared" si="0"/>
        <v/>
      </c>
      <c r="H15" s="11">
        <f>IF('2.サラリースケールの設計'!G32="","",'2.サラリースケールの設計'!G32)</f>
        <v>25</v>
      </c>
      <c r="I15" s="74">
        <f>IF('2.サラリースケールの設計'!H32="","",'2.サラリースケールの設計'!H32)</f>
        <v>13</v>
      </c>
      <c r="J15" s="74">
        <f>IF('2.サラリースケールの設計'!I32="","",'2.サラリースケールの設計'!I32)</f>
        <v>12</v>
      </c>
      <c r="K15" s="88" t="str">
        <f t="shared" si="1"/>
        <v/>
      </c>
      <c r="L15" s="11">
        <f>IF('2.サラリースケールの設計'!K32="","",'2.サラリースケールの設計'!K32)</f>
        <v>13</v>
      </c>
      <c r="M15" s="11">
        <f>IF('2.サラリースケールの設計'!L32="","",'2.サラリースケールの設計'!L32)</f>
        <v>7</v>
      </c>
      <c r="N15" s="78">
        <f>IF('2.サラリースケールの設計'!M32="","",'2.サラリースケールの設計'!M32)</f>
        <v>24</v>
      </c>
      <c r="O15" s="92" t="str">
        <f t="shared" si="2"/>
        <v/>
      </c>
      <c r="P15" s="7">
        <f>IF('2.サラリースケールの設計'!O32="","",'2.サラリースケールの設計'!O32)</f>
        <v>25</v>
      </c>
      <c r="Q15" s="11">
        <f>IF('2.サラリースケールの設計'!P32="","",'2.サラリースケールの設計'!P32)</f>
        <v>49</v>
      </c>
      <c r="R15" s="79">
        <f>IF('2.サラリースケールの設計'!Q32="","",'2.サラリースケールの設計'!Q32)</f>
        <v>15</v>
      </c>
    </row>
    <row r="16" spans="2:18" ht="23.1" customHeight="1" x14ac:dyDescent="0.2">
      <c r="B16" s="8"/>
      <c r="C16" s="53"/>
      <c r="D16" s="19" t="str">
        <f>IF('1.制度のフレーム設計'!$C10="","",'1.制度のフレーム設計'!$C10)</f>
        <v>US-4</v>
      </c>
      <c r="E16" s="18" t="str">
        <f>IF('1.制度のフレーム設計'!$D10="","",'1.制度のフレーム設計'!$D10)</f>
        <v>判断定型業務</v>
      </c>
      <c r="F16" s="7">
        <f>IF('2.サラリースケールの設計'!$F33="","",'2.サラリースケールの設計'!$F33)</f>
        <v>1280</v>
      </c>
      <c r="G16" s="88" t="str">
        <f t="shared" si="0"/>
        <v/>
      </c>
      <c r="H16" s="7">
        <f>IF('2.サラリースケールの設計'!G33="","",'2.サラリースケールの設計'!G33)</f>
        <v>30</v>
      </c>
      <c r="I16" s="74">
        <f>IF('2.サラリースケールの設計'!H33="","",'2.サラリースケールの設計'!H33)</f>
        <v>15</v>
      </c>
      <c r="J16" s="74">
        <f>IF('2.サラリースケールの設計'!I33="","",'2.サラリースケールの設計'!I33)</f>
        <v>12</v>
      </c>
      <c r="K16" s="88" t="str">
        <f t="shared" si="1"/>
        <v/>
      </c>
      <c r="L16" s="11">
        <f>IF('2.サラリースケールの設計'!K33="","",'2.サラリースケールの設計'!K33)</f>
        <v>15</v>
      </c>
      <c r="M16" s="11">
        <f>IF('2.サラリースケールの設計'!L33="","",'2.サラリースケールの設計'!L33)</f>
        <v>8</v>
      </c>
      <c r="N16" s="78">
        <f>IF('2.サラリースケールの設計'!M33="","",'2.サラリースケールの設計'!M33)</f>
        <v>24</v>
      </c>
      <c r="O16" s="92" t="str">
        <f t="shared" si="2"/>
        <v/>
      </c>
      <c r="P16" s="7">
        <f>IF('2.サラリースケールの設計'!O33="","",'2.サラリースケールの設計'!O33)</f>
        <v>25</v>
      </c>
      <c r="Q16" s="11">
        <f>IF('2.サラリースケールの設計'!P33="","",'2.サラリースケールの設計'!P33)</f>
        <v>49</v>
      </c>
      <c r="R16" s="79">
        <f>IF('2.サラリースケールの設計'!Q33="","",'2.サラリースケールの設計'!Q33)</f>
        <v>20</v>
      </c>
    </row>
    <row r="17" spans="2:18" ht="23.1" customHeight="1" thickBot="1" x14ac:dyDescent="0.25">
      <c r="B17" s="8"/>
      <c r="C17" s="54"/>
      <c r="D17" s="21" t="str">
        <f>IF('1.制度のフレーム設計'!$C11="","",'1.制度のフレーム設計'!$C11)</f>
        <v>US-5</v>
      </c>
      <c r="E17" s="20" t="str">
        <f>IF('1.制度のフレーム設計'!$D11="","",'1.制度のフレーム設計'!$D11)</f>
        <v>有期リーダー補佐</v>
      </c>
      <c r="F17" s="13">
        <f>IF('2.サラリースケールの設計'!$F34="","",'2.サラリースケールの設計'!$F34)</f>
        <v>1330</v>
      </c>
      <c r="G17" s="89" t="str">
        <f t="shared" si="0"/>
        <v/>
      </c>
      <c r="H17" s="13">
        <f>IF('2.サラリースケールの設計'!G34="","",'2.サラリースケールの設計'!G34)</f>
        <v>35</v>
      </c>
      <c r="I17" s="75">
        <f>IF('2.サラリースケールの設計'!H34="","",'2.サラリースケールの設計'!H34)</f>
        <v>18</v>
      </c>
      <c r="J17" s="75">
        <f>IF('2.サラリースケールの設計'!I34="","",'2.サラリースケールの設計'!I34)</f>
        <v>12</v>
      </c>
      <c r="K17" s="89" t="str">
        <f t="shared" si="1"/>
        <v/>
      </c>
      <c r="L17" s="12">
        <f>IF('2.サラリースケールの設計'!K34="","",'2.サラリースケールの設計'!K34)</f>
        <v>18</v>
      </c>
      <c r="M17" s="12">
        <f>IF('2.サラリースケールの設計'!L34="","",'2.サラリースケールの設計'!L34)</f>
        <v>9</v>
      </c>
      <c r="N17" s="80">
        <f>IF('2.サラリースケールの設計'!M34="","",'2.サラリースケールの設計'!M34)</f>
        <v>24</v>
      </c>
      <c r="O17" s="94" t="str">
        <f t="shared" si="2"/>
        <v/>
      </c>
      <c r="P17" s="13">
        <f>IF('2.サラリースケールの設計'!O34="","",'2.サラリースケールの設計'!O34)</f>
        <v>25</v>
      </c>
      <c r="Q17" s="12">
        <f>IF('2.サラリースケールの設計'!P34="","",'2.サラリースケールの設計'!P34)</f>
        <v>49</v>
      </c>
      <c r="R17" s="81">
        <f>IF('2.サラリースケールの設計'!Q34="","",'2.サラリースケールの設計'!Q34)</f>
        <v>25</v>
      </c>
    </row>
    <row r="18" spans="2:18" ht="23.1" customHeight="1" x14ac:dyDescent="0.2">
      <c r="B18" s="8"/>
      <c r="C18" s="52" t="str">
        <f>IF('1.制度のフレーム設計'!$B$12="","",'1.制度のフレーム設計'!$B$12)</f>
        <v>営業職</v>
      </c>
      <c r="D18" s="23" t="str">
        <f>IF('1.制度のフレーム設計'!$C12="","",'1.制度のフレーム設計'!$C12)</f>
        <v>UE-1</v>
      </c>
      <c r="E18" s="22" t="str">
        <f>IF('1.制度のフレーム設計'!$D12="","",'1.制度のフレーム設計'!$D12)</f>
        <v>単純・定型補助業務</v>
      </c>
      <c r="F18" s="6">
        <f>IF('2.サラリースケールの設計'!$F35="","",'2.サラリースケールの設計'!$F35)</f>
        <v>1130</v>
      </c>
      <c r="G18" s="87" t="str">
        <f t="shared" si="0"/>
        <v/>
      </c>
      <c r="H18" s="10">
        <f>IF('2.サラリースケールの設計'!G35="","",'2.サラリースケールの設計'!G35)</f>
        <v>15</v>
      </c>
      <c r="I18" s="10">
        <f>IF('2.サラリースケールの設計'!H35="","",'2.サラリースケールの設計'!H35)</f>
        <v>8</v>
      </c>
      <c r="J18" s="73">
        <f>IF('2.サラリースケールの設計'!I35="","",'2.サラリースケールの設計'!I35)</f>
        <v>6</v>
      </c>
      <c r="K18" s="87" t="str">
        <f t="shared" si="1"/>
        <v/>
      </c>
      <c r="L18" s="10">
        <f>IF('2.サラリースケールの設計'!K35="","",'2.サラリースケールの設計'!K35)</f>
        <v>8</v>
      </c>
      <c r="M18" s="10">
        <f>IF('2.サラリースケールの設計'!L35="","",'2.サラリースケールの設計'!L35)</f>
        <v>4</v>
      </c>
      <c r="N18" s="76">
        <f>IF('2.サラリースケールの設計'!M35="","",'2.サラリースケールの設計'!M35)</f>
        <v>12</v>
      </c>
      <c r="O18" s="93" t="str">
        <f t="shared" si="2"/>
        <v/>
      </c>
      <c r="P18" s="6">
        <f>IF('2.サラリースケールの設計'!O35="","",'2.サラリースケールの設計'!O35)</f>
        <v>13</v>
      </c>
      <c r="Q18" s="10">
        <f>IF('2.サラリースケールの設計'!P35="","",'2.サラリースケールの設計'!P35)</f>
        <v>25</v>
      </c>
      <c r="R18" s="77" t="str">
        <f>IF('2.サラリースケールの設計'!Q35="","",'2.サラリースケールの設計'!Q35)</f>
        <v>－</v>
      </c>
    </row>
    <row r="19" spans="2:18" ht="23.1" customHeight="1" x14ac:dyDescent="0.2">
      <c r="B19" s="8"/>
      <c r="C19" s="53"/>
      <c r="D19" s="19" t="str">
        <f>IF('1.制度のフレーム設計'!$C13="","",'1.制度のフレーム設計'!$C13)</f>
        <v>UE-2</v>
      </c>
      <c r="E19" s="18" t="str">
        <f>IF('1.制度のフレーム設計'!$D13="","",'1.制度のフレーム設計'!$D13)</f>
        <v>定型業務</v>
      </c>
      <c r="F19" s="7">
        <f>IF('2.サラリースケールの設計'!$F36="","",'2.サラリースケールの設計'!$F36)</f>
        <v>1180</v>
      </c>
      <c r="G19" s="88" t="str">
        <f t="shared" si="0"/>
        <v/>
      </c>
      <c r="H19" s="11">
        <f>IF('2.サラリースケールの設計'!G36="","",'2.サラリースケールの設計'!G36)</f>
        <v>20</v>
      </c>
      <c r="I19" s="11">
        <f>IF('2.サラリースケールの設計'!H36="","",'2.サラリースケールの設計'!H36)</f>
        <v>10</v>
      </c>
      <c r="J19" s="74">
        <f>IF('2.サラリースケールの設計'!I36="","",'2.サラリースケールの設計'!I36)</f>
        <v>12</v>
      </c>
      <c r="K19" s="88" t="str">
        <f t="shared" si="1"/>
        <v/>
      </c>
      <c r="L19" s="11">
        <f>IF('2.サラリースケールの設計'!K36="","",'2.サラリースケールの設計'!K36)</f>
        <v>10</v>
      </c>
      <c r="M19" s="11">
        <f>IF('2.サラリースケールの設計'!L36="","",'2.サラリースケールの設計'!L36)</f>
        <v>5</v>
      </c>
      <c r="N19" s="78">
        <f>IF('2.サラリースケールの設計'!M36="","",'2.サラリースケールの設計'!M36)</f>
        <v>24</v>
      </c>
      <c r="O19" s="92" t="str">
        <f t="shared" si="2"/>
        <v/>
      </c>
      <c r="P19" s="7">
        <f>IF('2.サラリースケールの設計'!O36="","",'2.サラリースケールの設計'!O36)</f>
        <v>25</v>
      </c>
      <c r="Q19" s="11">
        <f>IF('2.サラリースケールの設計'!P36="","",'2.サラリースケールの設計'!P36)</f>
        <v>49</v>
      </c>
      <c r="R19" s="82">
        <f>IF('2.サラリースケールの設計'!Q36="","",'2.サラリースケールの設計'!Q36)</f>
        <v>10</v>
      </c>
    </row>
    <row r="20" spans="2:18" ht="23.1" customHeight="1" x14ac:dyDescent="0.2">
      <c r="B20" s="8"/>
      <c r="C20" s="53"/>
      <c r="D20" s="19" t="str">
        <f>IF('1.制度のフレーム設計'!$C14="","",'1.制度のフレーム設計'!$C14)</f>
        <v>UE-3</v>
      </c>
      <c r="E20" s="18" t="str">
        <f>IF('1.制度のフレーム設計'!$D14="","",'1.制度のフレーム設計'!$D14)</f>
        <v>熟練定型業務</v>
      </c>
      <c r="F20" s="7">
        <f>IF('2.サラリースケールの設計'!$F37="","",'2.サラリースケールの設計'!$F37)</f>
        <v>1230</v>
      </c>
      <c r="G20" s="88" t="str">
        <f t="shared" si="0"/>
        <v/>
      </c>
      <c r="H20" s="11">
        <f>IF('2.サラリースケールの設計'!G37="","",'2.サラリースケールの設計'!G37)</f>
        <v>25</v>
      </c>
      <c r="I20" s="11">
        <f>IF('2.サラリースケールの設計'!H37="","",'2.サラリースケールの設計'!H37)</f>
        <v>13</v>
      </c>
      <c r="J20" s="74">
        <f>IF('2.サラリースケールの設計'!I37="","",'2.サラリースケールの設計'!I37)</f>
        <v>12</v>
      </c>
      <c r="K20" s="88" t="str">
        <f t="shared" si="1"/>
        <v/>
      </c>
      <c r="L20" s="11">
        <f>IF('2.サラリースケールの設計'!K37="","",'2.サラリースケールの設計'!K37)</f>
        <v>13</v>
      </c>
      <c r="M20" s="11">
        <f>IF('2.サラリースケールの設計'!L37="","",'2.サラリースケールの設計'!L37)</f>
        <v>7</v>
      </c>
      <c r="N20" s="78">
        <f>IF('2.サラリースケールの設計'!M37="","",'2.サラリースケールの設計'!M37)</f>
        <v>24</v>
      </c>
      <c r="O20" s="92" t="str">
        <f t="shared" si="2"/>
        <v/>
      </c>
      <c r="P20" s="7">
        <f>IF('2.サラリースケールの設計'!O37="","",'2.サラリースケールの設計'!O37)</f>
        <v>25</v>
      </c>
      <c r="Q20" s="11">
        <f>IF('2.サラリースケールの設計'!P37="","",'2.サラリースケールの設計'!P37)</f>
        <v>49</v>
      </c>
      <c r="R20" s="82">
        <f>IF('2.サラリースケールの設計'!Q37="","",'2.サラリースケールの設計'!Q37)</f>
        <v>15</v>
      </c>
    </row>
    <row r="21" spans="2:18" ht="23.1" customHeight="1" x14ac:dyDescent="0.2">
      <c r="B21" s="8"/>
      <c r="C21" s="53"/>
      <c r="D21" s="19" t="str">
        <f>IF('1.制度のフレーム設計'!$C15="","",'1.制度のフレーム設計'!$C15)</f>
        <v>UE-4</v>
      </c>
      <c r="E21" s="18" t="str">
        <f>IF('1.制度のフレーム設計'!$D15="","",'1.制度のフレーム設計'!$D15)</f>
        <v>判断定型業務</v>
      </c>
      <c r="F21" s="83">
        <f>IF('2.サラリースケールの設計'!$F38="","",'2.サラリースケールの設計'!$F38)</f>
        <v>1280</v>
      </c>
      <c r="G21" s="90" t="str">
        <f t="shared" si="0"/>
        <v/>
      </c>
      <c r="H21" s="7">
        <f>IF('2.サラリースケールの設計'!G38="","",'2.サラリースケールの設計'!G38)</f>
        <v>30</v>
      </c>
      <c r="I21" s="18">
        <f>IF('2.サラリースケールの設計'!H38="","",'2.サラリースケールの設計'!H38)</f>
        <v>15</v>
      </c>
      <c r="J21" s="74">
        <f>IF('2.サラリースケールの設計'!I38="","",'2.サラリースケールの設計'!I38)</f>
        <v>12</v>
      </c>
      <c r="K21" s="88" t="str">
        <f t="shared" si="1"/>
        <v/>
      </c>
      <c r="L21" s="11">
        <f>IF('2.サラリースケールの設計'!K38="","",'2.サラリースケールの設計'!K38)</f>
        <v>15</v>
      </c>
      <c r="M21" s="11">
        <f>IF('2.サラリースケールの設計'!L38="","",'2.サラリースケールの設計'!L38)</f>
        <v>8</v>
      </c>
      <c r="N21" s="78">
        <f>IF('2.サラリースケールの設計'!M38="","",'2.サラリースケールの設計'!M38)</f>
        <v>24</v>
      </c>
      <c r="O21" s="92" t="str">
        <f t="shared" si="2"/>
        <v/>
      </c>
      <c r="P21" s="7">
        <f>IF('2.サラリースケールの設計'!O38="","",'2.サラリースケールの設計'!O38)</f>
        <v>25</v>
      </c>
      <c r="Q21" s="11">
        <f>IF('2.サラリースケールの設計'!P38="","",'2.サラリースケールの設計'!P38)</f>
        <v>49</v>
      </c>
      <c r="R21" s="82">
        <f>IF('2.サラリースケールの設計'!Q38="","",'2.サラリースケールの設計'!Q38)</f>
        <v>20</v>
      </c>
    </row>
    <row r="22" spans="2:18" ht="23.1" customHeight="1" thickBot="1" x14ac:dyDescent="0.25">
      <c r="B22" s="8"/>
      <c r="C22" s="54"/>
      <c r="D22" s="21" t="str">
        <f>IF('1.制度のフレーム設計'!$C16="","",'1.制度のフレーム設計'!$C16)</f>
        <v>UE-5</v>
      </c>
      <c r="E22" s="20" t="str">
        <f>IF('1.制度のフレーム設計'!$D16="","",'1.制度のフレーム設計'!$D16)</f>
        <v>有期リーダー補佐</v>
      </c>
      <c r="F22" s="84">
        <f>IF('2.サラリースケールの設計'!$F39="","",'2.サラリースケールの設計'!$F39)</f>
        <v>1330</v>
      </c>
      <c r="G22" s="91" t="str">
        <f t="shared" si="0"/>
        <v/>
      </c>
      <c r="H22" s="13">
        <f>IF('2.サラリースケールの設計'!G39="","",'2.サラリースケールの設計'!G39)</f>
        <v>35</v>
      </c>
      <c r="I22" s="20">
        <f>IF('2.サラリースケールの設計'!H39="","",'2.サラリースケールの設計'!H39)</f>
        <v>18</v>
      </c>
      <c r="J22" s="75">
        <f>IF('2.サラリースケールの設計'!I39="","",'2.サラリースケールの設計'!I39)</f>
        <v>12</v>
      </c>
      <c r="K22" s="89" t="str">
        <f t="shared" si="1"/>
        <v/>
      </c>
      <c r="L22" s="12">
        <f>IF('2.サラリースケールの設計'!K39="","",'2.サラリースケールの設計'!K39)</f>
        <v>18</v>
      </c>
      <c r="M22" s="12">
        <f>IF('2.サラリースケールの設計'!L39="","",'2.サラリースケールの設計'!L39)</f>
        <v>9</v>
      </c>
      <c r="N22" s="80">
        <f>IF('2.サラリースケールの設計'!M39="","",'2.サラリースケールの設計'!M39)</f>
        <v>24</v>
      </c>
      <c r="O22" s="94" t="str">
        <f t="shared" si="2"/>
        <v/>
      </c>
      <c r="P22" s="13">
        <f>IF('2.サラリースケールの設計'!O39="","",'2.サラリースケールの設計'!O39)</f>
        <v>25</v>
      </c>
      <c r="Q22" s="12">
        <f>IF('2.サラリースケールの設計'!P39="","",'2.サラリースケールの設計'!P39)</f>
        <v>49</v>
      </c>
      <c r="R22" s="85">
        <f>IF('2.サラリースケールの設計'!Q39="","",'2.サラリースケールの設計'!Q39)</f>
        <v>25</v>
      </c>
    </row>
    <row r="23" spans="2:18" ht="23.1" customHeight="1" x14ac:dyDescent="0.2">
      <c r="B23" s="8"/>
      <c r="C23" s="52" t="str">
        <f>IF('1.制度のフレーム設計'!$B$17="","",'1.制度のフレーム設計'!$B$17)</f>
        <v>現業職</v>
      </c>
      <c r="D23" s="23" t="str">
        <f>IF('1.制度のフレーム設計'!$C17="","",'1.制度のフレーム設計'!$C17)</f>
        <v>UG-1</v>
      </c>
      <c r="E23" s="22" t="str">
        <f>IF('1.制度のフレーム設計'!$D17="","",'1.制度のフレーム設計'!$D17)</f>
        <v>単純・定型補助業務</v>
      </c>
      <c r="F23" s="6">
        <f>IF('2.サラリースケールの設計'!$F40="","",'2.サラリースケールの設計'!$F40)</f>
        <v>1150</v>
      </c>
      <c r="G23" s="87" t="str">
        <f t="shared" si="0"/>
        <v/>
      </c>
      <c r="H23" s="10">
        <f>IF('2.サラリースケールの設計'!G40="","",'2.サラリースケールの設計'!G40)</f>
        <v>15</v>
      </c>
      <c r="I23" s="10">
        <f>IF('2.サラリースケールの設計'!H40="","",'2.サラリースケールの設計'!H40)</f>
        <v>8</v>
      </c>
      <c r="J23" s="73">
        <f>IF('2.サラリースケールの設計'!I40="","",'2.サラリースケールの設計'!I40)</f>
        <v>6</v>
      </c>
      <c r="K23" s="87" t="str">
        <f t="shared" si="1"/>
        <v/>
      </c>
      <c r="L23" s="10">
        <f>IF('2.サラリースケールの設計'!K40="","",'2.サラリースケールの設計'!K40)</f>
        <v>8</v>
      </c>
      <c r="M23" s="10">
        <f>IF('2.サラリースケールの設計'!L40="","",'2.サラリースケールの設計'!L40)</f>
        <v>4</v>
      </c>
      <c r="N23" s="76">
        <f>IF('2.サラリースケールの設計'!M40="","",'2.サラリースケールの設計'!M40)</f>
        <v>12</v>
      </c>
      <c r="O23" s="93" t="str">
        <f t="shared" si="2"/>
        <v/>
      </c>
      <c r="P23" s="6">
        <f>IF('2.サラリースケールの設計'!O40="","",'2.サラリースケールの設計'!O40)</f>
        <v>13</v>
      </c>
      <c r="Q23" s="10">
        <f>IF('2.サラリースケールの設計'!P40="","",'2.サラリースケールの設計'!P40)</f>
        <v>25</v>
      </c>
      <c r="R23" s="77" t="str">
        <f>IF('2.サラリースケールの設計'!Q40="","",'2.サラリースケールの設計'!Q40)</f>
        <v>－</v>
      </c>
    </row>
    <row r="24" spans="2:18" ht="23.1" customHeight="1" x14ac:dyDescent="0.2">
      <c r="B24" s="8"/>
      <c r="C24" s="53"/>
      <c r="D24" s="19" t="str">
        <f>IF('1.制度のフレーム設計'!$C18="","",'1.制度のフレーム設計'!$C18)</f>
        <v>UG-2</v>
      </c>
      <c r="E24" s="18" t="str">
        <f>IF('1.制度のフレーム設計'!$D18="","",'1.制度のフレーム設計'!$D18)</f>
        <v>定型業務</v>
      </c>
      <c r="F24" s="7">
        <f>IF('2.サラリースケールの設計'!$F41="","",'2.サラリースケールの設計'!$F41)</f>
        <v>1200</v>
      </c>
      <c r="G24" s="88" t="str">
        <f t="shared" si="0"/>
        <v/>
      </c>
      <c r="H24" s="11">
        <f>IF('2.サラリースケールの設計'!G41="","",'2.サラリースケールの設計'!G41)</f>
        <v>20</v>
      </c>
      <c r="I24" s="11">
        <f>IF('2.サラリースケールの設計'!H41="","",'2.サラリースケールの設計'!H41)</f>
        <v>10</v>
      </c>
      <c r="J24" s="74">
        <f>IF('2.サラリースケールの設計'!I41="","",'2.サラリースケールの設計'!I41)</f>
        <v>12</v>
      </c>
      <c r="K24" s="92" t="str">
        <f t="shared" si="1"/>
        <v/>
      </c>
      <c r="L24" s="11">
        <f>IF('2.サラリースケールの設計'!K41="","",'2.サラリースケールの設計'!K41)</f>
        <v>10</v>
      </c>
      <c r="M24" s="11">
        <f>IF('2.サラリースケールの設計'!L41="","",'2.サラリースケールの設計'!L41)</f>
        <v>5</v>
      </c>
      <c r="N24" s="78">
        <f>IF('2.サラリースケールの設計'!M41="","",'2.サラリースケールの設計'!M41)</f>
        <v>24</v>
      </c>
      <c r="O24" s="92" t="str">
        <f t="shared" si="2"/>
        <v/>
      </c>
      <c r="P24" s="7">
        <f>IF('2.サラリースケールの設計'!O41="","",'2.サラリースケールの設計'!O41)</f>
        <v>25</v>
      </c>
      <c r="Q24" s="11">
        <f>IF('2.サラリースケールの設計'!P41="","",'2.サラリースケールの設計'!P41)</f>
        <v>49</v>
      </c>
      <c r="R24" s="82">
        <f>IF('2.サラリースケールの設計'!Q41="","",'2.サラリースケールの設計'!Q41)</f>
        <v>10</v>
      </c>
    </row>
    <row r="25" spans="2:18" ht="23.1" customHeight="1" x14ac:dyDescent="0.2">
      <c r="B25" s="8"/>
      <c r="C25" s="53"/>
      <c r="D25" s="19" t="str">
        <f>IF('1.制度のフレーム設計'!$C19="","",'1.制度のフレーム設計'!$C19)</f>
        <v>UG-3</v>
      </c>
      <c r="E25" s="18" t="str">
        <f>IF('1.制度のフレーム設計'!$D19="","",'1.制度のフレーム設計'!$D19)</f>
        <v>熟練定型業務</v>
      </c>
      <c r="F25" s="7">
        <f>IF('2.サラリースケールの設計'!$F42="","",'2.サラリースケールの設計'!$F42)</f>
        <v>1250</v>
      </c>
      <c r="G25" s="88" t="str">
        <f t="shared" si="0"/>
        <v/>
      </c>
      <c r="H25" s="11">
        <f>IF('2.サラリースケールの設計'!G42="","",'2.サラリースケールの設計'!G42)</f>
        <v>25</v>
      </c>
      <c r="I25" s="11">
        <f>IF('2.サラリースケールの設計'!H42="","",'2.サラリースケールの設計'!H42)</f>
        <v>13</v>
      </c>
      <c r="J25" s="74">
        <f>IF('2.サラリースケールの設計'!I42="","",'2.サラリースケールの設計'!I42)</f>
        <v>12</v>
      </c>
      <c r="K25" s="92" t="str">
        <f t="shared" si="1"/>
        <v/>
      </c>
      <c r="L25" s="11">
        <f>IF('2.サラリースケールの設計'!K42="","",'2.サラリースケールの設計'!K42)</f>
        <v>13</v>
      </c>
      <c r="M25" s="11">
        <f>IF('2.サラリースケールの設計'!L42="","",'2.サラリースケールの設計'!L42)</f>
        <v>7</v>
      </c>
      <c r="N25" s="78">
        <f>IF('2.サラリースケールの設計'!M42="","",'2.サラリースケールの設計'!M42)</f>
        <v>24</v>
      </c>
      <c r="O25" s="92" t="str">
        <f t="shared" si="2"/>
        <v/>
      </c>
      <c r="P25" s="7">
        <f>IF('2.サラリースケールの設計'!O42="","",'2.サラリースケールの設計'!O42)</f>
        <v>25</v>
      </c>
      <c r="Q25" s="11">
        <f>IF('2.サラリースケールの設計'!P42="","",'2.サラリースケールの設計'!P42)</f>
        <v>49</v>
      </c>
      <c r="R25" s="82">
        <f>IF('2.サラリースケールの設計'!Q42="","",'2.サラリースケールの設計'!Q42)</f>
        <v>15</v>
      </c>
    </row>
    <row r="26" spans="2:18" ht="23.1" customHeight="1" x14ac:dyDescent="0.2">
      <c r="B26" s="8"/>
      <c r="C26" s="53"/>
      <c r="D26" s="19" t="str">
        <f>IF('1.制度のフレーム設計'!$C20="","",'1.制度のフレーム設計'!$C20)</f>
        <v>UG-4</v>
      </c>
      <c r="E26" s="18" t="str">
        <f>IF('1.制度のフレーム設計'!$D20="","",'1.制度のフレーム設計'!$D20)</f>
        <v>判断定型業務</v>
      </c>
      <c r="F26" s="7">
        <f>IF('2.サラリースケールの設計'!$F43="","",'2.サラリースケールの設計'!$F43)</f>
        <v>1300</v>
      </c>
      <c r="G26" s="88" t="str">
        <f t="shared" si="0"/>
        <v/>
      </c>
      <c r="H26" s="7">
        <f>IF('2.サラリースケールの設計'!G43="","",'2.サラリースケールの設計'!G43)</f>
        <v>30</v>
      </c>
      <c r="I26" s="11">
        <f>IF('2.サラリースケールの設計'!H43="","",'2.サラリースケールの設計'!H43)</f>
        <v>15</v>
      </c>
      <c r="J26" s="74">
        <f>IF('2.サラリースケールの設計'!I43="","",'2.サラリースケールの設計'!I43)</f>
        <v>12</v>
      </c>
      <c r="K26" s="92" t="str">
        <f t="shared" si="1"/>
        <v/>
      </c>
      <c r="L26" s="11">
        <f>IF('2.サラリースケールの設計'!K43="","",'2.サラリースケールの設計'!K43)</f>
        <v>15</v>
      </c>
      <c r="M26" s="11">
        <f>IF('2.サラリースケールの設計'!L43="","",'2.サラリースケールの設計'!L43)</f>
        <v>8</v>
      </c>
      <c r="N26" s="78">
        <f>IF('2.サラリースケールの設計'!M43="","",'2.サラリースケールの設計'!M43)</f>
        <v>24</v>
      </c>
      <c r="O26" s="92" t="str">
        <f t="shared" si="2"/>
        <v/>
      </c>
      <c r="P26" s="7">
        <f>IF('2.サラリースケールの設計'!O43="","",'2.サラリースケールの設計'!O43)</f>
        <v>25</v>
      </c>
      <c r="Q26" s="11">
        <f>IF('2.サラリースケールの設計'!P43="","",'2.サラリースケールの設計'!P43)</f>
        <v>49</v>
      </c>
      <c r="R26" s="82">
        <f>IF('2.サラリースケールの設計'!Q43="","",'2.サラリースケールの設計'!Q43)</f>
        <v>20</v>
      </c>
    </row>
    <row r="27" spans="2:18" ht="23.1" customHeight="1" thickBot="1" x14ac:dyDescent="0.25">
      <c r="B27" s="8"/>
      <c r="C27" s="54"/>
      <c r="D27" s="21" t="str">
        <f>IF('1.制度のフレーム設計'!$C21="","",'1.制度のフレーム設計'!$C21)</f>
        <v>UG-5</v>
      </c>
      <c r="E27" s="20" t="str">
        <f>IF('1.制度のフレーム設計'!$D21="","",'1.制度のフレーム設計'!$D21)</f>
        <v>有期リーダー補佐</v>
      </c>
      <c r="F27" s="13">
        <f>IF('2.サラリースケールの設計'!$F44="","",'2.サラリースケールの設計'!$F44)</f>
        <v>1350</v>
      </c>
      <c r="G27" s="89" t="str">
        <f t="shared" si="0"/>
        <v/>
      </c>
      <c r="H27" s="13">
        <f>IF('2.サラリースケールの設計'!G44="","",'2.サラリースケールの設計'!G44)</f>
        <v>35</v>
      </c>
      <c r="I27" s="12">
        <f>IF('2.サラリースケールの設計'!H44="","",'2.サラリースケールの設計'!H44)</f>
        <v>18</v>
      </c>
      <c r="J27" s="75">
        <f>IF('2.サラリースケールの設計'!I44="","",'2.サラリースケールの設計'!I44)</f>
        <v>12</v>
      </c>
      <c r="K27" s="89" t="str">
        <f t="shared" si="1"/>
        <v/>
      </c>
      <c r="L27" s="12">
        <f>IF('2.サラリースケールの設計'!K44="","",'2.サラリースケールの設計'!K44)</f>
        <v>18</v>
      </c>
      <c r="M27" s="12">
        <f>IF('2.サラリースケールの設計'!L44="","",'2.サラリースケールの設計'!L44)</f>
        <v>9</v>
      </c>
      <c r="N27" s="80">
        <f>IF('2.サラリースケールの設計'!M44="","",'2.サラリースケールの設計'!M44)</f>
        <v>24</v>
      </c>
      <c r="O27" s="94" t="str">
        <f t="shared" si="2"/>
        <v/>
      </c>
      <c r="P27" s="13">
        <f>IF('2.サラリースケールの設計'!O44="","",'2.サラリースケールの設計'!O44)</f>
        <v>25</v>
      </c>
      <c r="Q27" s="12">
        <f>IF('2.サラリースケールの設計'!P44="","",'2.サラリースケールの設計'!P44)</f>
        <v>49</v>
      </c>
      <c r="R27" s="85">
        <f>IF('2.サラリースケールの設計'!Q44="","",'2.サラリースケールの設計'!Q44)</f>
        <v>25</v>
      </c>
    </row>
    <row r="28" spans="2:18" ht="23.1" customHeight="1" x14ac:dyDescent="0.2">
      <c r="B28" s="8"/>
      <c r="C28" s="52" t="str">
        <f>IF('1.制度のフレーム設計'!$B$22="","",'1.制度のフレーム設計'!$B$22)</f>
        <v/>
      </c>
      <c r="D28" s="23" t="str">
        <f>IF('1.制度のフレーム設計'!$C22="","",'1.制度のフレーム設計'!$C22)</f>
        <v>UD-1</v>
      </c>
      <c r="E28" s="22" t="str">
        <f>IF('1.制度のフレーム設計'!$D22="","",'1.制度のフレーム設計'!$D22)</f>
        <v>単純・定型補助業務</v>
      </c>
      <c r="F28" s="6" t="str">
        <f>IF('2.サラリースケールの設計'!$F45="","",'2.サラリースケールの設計'!$F45)</f>
        <v/>
      </c>
      <c r="G28" s="87" t="str">
        <f t="shared" si="0"/>
        <v/>
      </c>
      <c r="H28" s="22" t="str">
        <f>IF('2.サラリースケールの設計'!G45="","",'2.サラリースケールの設計'!G45)</f>
        <v/>
      </c>
      <c r="I28" s="10" t="str">
        <f>IF('2.サラリースケールの設計'!H45="","",'2.サラリースケールの設計'!H45)</f>
        <v/>
      </c>
      <c r="J28" s="10" t="str">
        <f>IF('2.サラリースケールの設計'!I45="","",'2.サラリースケールの設計'!I45)</f>
        <v/>
      </c>
      <c r="K28" s="93" t="str">
        <f t="shared" si="1"/>
        <v/>
      </c>
      <c r="L28" s="10" t="str">
        <f>IF('2.サラリースケールの設計'!K45="","",'2.サラリースケールの設計'!K45)</f>
        <v/>
      </c>
      <c r="M28" s="10" t="str">
        <f>IF('2.サラリースケールの設計'!L45="","",'2.サラリースケールの設計'!L45)</f>
        <v/>
      </c>
      <c r="N28" s="6" t="str">
        <f>IF('2.サラリースケールの設計'!M45="","",'2.サラリースケールの設計'!M45)</f>
        <v/>
      </c>
      <c r="O28" s="93" t="str">
        <f t="shared" si="2"/>
        <v/>
      </c>
      <c r="P28" s="6" t="str">
        <f>IF('2.サラリースケールの設計'!O45="","",'2.サラリースケールの設計'!O45)</f>
        <v/>
      </c>
      <c r="Q28" s="10" t="str">
        <f>IF('2.サラリースケールの設計'!P45="","",'2.サラリースケールの設計'!P45)</f>
        <v/>
      </c>
      <c r="R28" s="86" t="str">
        <f>IF('2.サラリースケールの設計'!Q45="","",'2.サラリースケールの設計'!Q45)</f>
        <v/>
      </c>
    </row>
    <row r="29" spans="2:18" ht="23.1" customHeight="1" x14ac:dyDescent="0.2">
      <c r="B29" s="8"/>
      <c r="C29" s="53"/>
      <c r="D29" s="19" t="str">
        <f>IF('1.制度のフレーム設計'!$C23="","",'1.制度のフレーム設計'!$C23)</f>
        <v>UD-2</v>
      </c>
      <c r="E29" s="18" t="str">
        <f>IF('1.制度のフレーム設計'!$D23="","",'1.制度のフレーム設計'!$D23)</f>
        <v>定型業務</v>
      </c>
      <c r="F29" s="7" t="str">
        <f>IF('2.サラリースケールの設計'!$F46="","",'2.サラリースケールの設計'!$F46)</f>
        <v/>
      </c>
      <c r="G29" s="88" t="str">
        <f t="shared" si="0"/>
        <v/>
      </c>
      <c r="H29" s="18" t="str">
        <f>IF('2.サラリースケールの設計'!G46="","",'2.サラリースケールの設計'!G46)</f>
        <v/>
      </c>
      <c r="I29" s="11" t="str">
        <f>IF('2.サラリースケールの設計'!H46="","",'2.サラリースケールの設計'!H46)</f>
        <v/>
      </c>
      <c r="J29" s="11" t="str">
        <f>IF('2.サラリースケールの設計'!I46="","",'2.サラリースケールの設計'!I46)</f>
        <v/>
      </c>
      <c r="K29" s="92" t="str">
        <f t="shared" si="1"/>
        <v/>
      </c>
      <c r="L29" s="11" t="str">
        <f>IF('2.サラリースケールの設計'!K46="","",'2.サラリースケールの設計'!K46)</f>
        <v/>
      </c>
      <c r="M29" s="11" t="str">
        <f>IF('2.サラリースケールの設計'!L46="","",'2.サラリースケールの設計'!L46)</f>
        <v/>
      </c>
      <c r="N29" s="7" t="str">
        <f>IF('2.サラリースケールの設計'!M46="","",'2.サラリースケールの設計'!M46)</f>
        <v/>
      </c>
      <c r="O29" s="92" t="str">
        <f t="shared" si="2"/>
        <v/>
      </c>
      <c r="P29" s="7" t="str">
        <f>IF('2.サラリースケールの設計'!O46="","",'2.サラリースケールの設計'!O46)</f>
        <v/>
      </c>
      <c r="Q29" s="11" t="str">
        <f>IF('2.サラリースケールの設計'!P46="","",'2.サラリースケールの設計'!P46)</f>
        <v/>
      </c>
      <c r="R29" s="82" t="str">
        <f>IF('2.サラリースケールの設計'!Q46="","",'2.サラリースケールの設計'!Q46)</f>
        <v/>
      </c>
    </row>
    <row r="30" spans="2:18" ht="23.1" customHeight="1" x14ac:dyDescent="0.2">
      <c r="B30" s="8"/>
      <c r="C30" s="53"/>
      <c r="D30" s="19" t="str">
        <f>IF('1.制度のフレーム設計'!$C24="","",'1.制度のフレーム設計'!$C24)</f>
        <v>UD-3</v>
      </c>
      <c r="E30" s="18" t="str">
        <f>IF('1.制度のフレーム設計'!$D24="","",'1.制度のフレーム設計'!$D24)</f>
        <v>熟練定型業務</v>
      </c>
      <c r="F30" s="7" t="str">
        <f>IF('2.サラリースケールの設計'!$F47="","",'2.サラリースケールの設計'!$F47)</f>
        <v/>
      </c>
      <c r="G30" s="88" t="str">
        <f t="shared" si="0"/>
        <v/>
      </c>
      <c r="H30" s="18" t="str">
        <f>IF('2.サラリースケールの設計'!G47="","",'2.サラリースケールの設計'!G47)</f>
        <v/>
      </c>
      <c r="I30" s="11" t="str">
        <f>IF('2.サラリースケールの設計'!H47="","",'2.サラリースケールの設計'!H47)</f>
        <v/>
      </c>
      <c r="J30" s="11" t="str">
        <f>IF('2.サラリースケールの設計'!I47="","",'2.サラリースケールの設計'!I47)</f>
        <v/>
      </c>
      <c r="K30" s="92" t="str">
        <f t="shared" si="1"/>
        <v/>
      </c>
      <c r="L30" s="11" t="str">
        <f>IF('2.サラリースケールの設計'!K47="","",'2.サラリースケールの設計'!K47)</f>
        <v/>
      </c>
      <c r="M30" s="11" t="str">
        <f>IF('2.サラリースケールの設計'!L47="","",'2.サラリースケールの設計'!L47)</f>
        <v/>
      </c>
      <c r="N30" s="7" t="str">
        <f>IF('2.サラリースケールの設計'!M47="","",'2.サラリースケールの設計'!M47)</f>
        <v/>
      </c>
      <c r="O30" s="92" t="str">
        <f t="shared" si="2"/>
        <v/>
      </c>
      <c r="P30" s="7" t="str">
        <f>IF('2.サラリースケールの設計'!O47="","",'2.サラリースケールの設計'!O47)</f>
        <v/>
      </c>
      <c r="Q30" s="11" t="str">
        <f>IF('2.サラリースケールの設計'!P47="","",'2.サラリースケールの設計'!P47)</f>
        <v/>
      </c>
      <c r="R30" s="82" t="str">
        <f>IF('2.サラリースケールの設計'!Q47="","",'2.サラリースケールの設計'!Q47)</f>
        <v/>
      </c>
    </row>
    <row r="31" spans="2:18" ht="23.1" customHeight="1" x14ac:dyDescent="0.2">
      <c r="B31" s="8"/>
      <c r="C31" s="53"/>
      <c r="D31" s="19" t="str">
        <f>IF('1.制度のフレーム設計'!$C25="","",'1.制度のフレーム設計'!$C25)</f>
        <v>UD-4</v>
      </c>
      <c r="E31" s="18" t="str">
        <f>IF('1.制度のフレーム設計'!$D25="","",'1.制度のフレーム設計'!$D25)</f>
        <v>判断定型業務</v>
      </c>
      <c r="F31" s="7" t="str">
        <f>IF('2.サラリースケールの設計'!$F48="","",'2.サラリースケールの設計'!$F48)</f>
        <v/>
      </c>
      <c r="G31" s="88" t="str">
        <f t="shared" si="0"/>
        <v/>
      </c>
      <c r="H31" s="18" t="str">
        <f>IF('2.サラリースケールの設計'!G48="","",'2.サラリースケールの設計'!G48)</f>
        <v/>
      </c>
      <c r="I31" s="11" t="str">
        <f>IF('2.サラリースケールの設計'!H48="","",'2.サラリースケールの設計'!H48)</f>
        <v/>
      </c>
      <c r="J31" s="11" t="str">
        <f>IF('2.サラリースケールの設計'!I48="","",'2.サラリースケールの設計'!I48)</f>
        <v/>
      </c>
      <c r="K31" s="88" t="str">
        <f t="shared" si="1"/>
        <v/>
      </c>
      <c r="L31" s="11" t="str">
        <f>IF('2.サラリースケールの設計'!K48="","",'2.サラリースケールの設計'!K48)</f>
        <v/>
      </c>
      <c r="M31" s="11" t="str">
        <f>IF('2.サラリースケールの設計'!L48="","",'2.サラリースケールの設計'!L48)</f>
        <v/>
      </c>
      <c r="N31" s="7" t="str">
        <f>IF('2.サラリースケールの設計'!M48="","",'2.サラリースケールの設計'!M48)</f>
        <v/>
      </c>
      <c r="O31" s="92" t="str">
        <f t="shared" si="2"/>
        <v/>
      </c>
      <c r="P31" s="7" t="str">
        <f>IF('2.サラリースケールの設計'!O48="","",'2.サラリースケールの設計'!O48)</f>
        <v/>
      </c>
      <c r="Q31" s="11" t="str">
        <f>IF('2.サラリースケールの設計'!P48="","",'2.サラリースケールの設計'!P48)</f>
        <v/>
      </c>
      <c r="R31" s="82" t="str">
        <f>IF('2.サラリースケールの設計'!Q48="","",'2.サラリースケールの設計'!Q48)</f>
        <v/>
      </c>
    </row>
    <row r="32" spans="2:18" ht="23.1" customHeight="1" thickBot="1" x14ac:dyDescent="0.25">
      <c r="B32" s="8"/>
      <c r="C32" s="54"/>
      <c r="D32" s="21" t="str">
        <f>IF('1.制度のフレーム設計'!$C26="","",'1.制度のフレーム設計'!$C26)</f>
        <v>UD-5</v>
      </c>
      <c r="E32" s="20" t="str">
        <f>IF('1.制度のフレーム設計'!$D26="","",'1.制度のフレーム設計'!$D26)</f>
        <v>有期リーダー補佐</v>
      </c>
      <c r="F32" s="13" t="str">
        <f>IF('2.サラリースケールの設計'!$F49="","",'2.サラリースケールの設計'!$F49)</f>
        <v/>
      </c>
      <c r="G32" s="89" t="str">
        <f t="shared" si="0"/>
        <v/>
      </c>
      <c r="H32" s="20" t="str">
        <f>IF('2.サラリースケールの設計'!G49="","",'2.サラリースケールの設計'!G49)</f>
        <v/>
      </c>
      <c r="I32" s="12" t="str">
        <f>IF('2.サラリースケールの設計'!H49="","",'2.サラリースケールの設計'!H49)</f>
        <v/>
      </c>
      <c r="J32" s="12" t="str">
        <f>IF('2.サラリースケールの設計'!I49="","",'2.サラリースケールの設計'!I49)</f>
        <v/>
      </c>
      <c r="K32" s="94" t="str">
        <f t="shared" si="1"/>
        <v/>
      </c>
      <c r="L32" s="12" t="str">
        <f>IF('2.サラリースケールの設計'!K49="","",'2.サラリースケールの設計'!K49)</f>
        <v/>
      </c>
      <c r="M32" s="12" t="str">
        <f>IF('2.サラリースケールの設計'!L49="","",'2.サラリースケールの設計'!L49)</f>
        <v/>
      </c>
      <c r="N32" s="13" t="str">
        <f>IF('2.サラリースケールの設計'!M49="","",'2.サラリースケールの設計'!M49)</f>
        <v/>
      </c>
      <c r="O32" s="94" t="str">
        <f t="shared" si="2"/>
        <v/>
      </c>
      <c r="P32" s="13" t="str">
        <f>IF('2.サラリースケールの設計'!O49="","",'2.サラリースケールの設計'!O49)</f>
        <v/>
      </c>
      <c r="Q32" s="12" t="str">
        <f>IF('2.サラリースケールの設計'!P49="","",'2.サラリースケールの設計'!P49)</f>
        <v/>
      </c>
      <c r="R32" s="85" t="str">
        <f>IF('2.サラリースケールの設計'!Q49="","",'2.サラリースケールの設計'!Q49)</f>
        <v/>
      </c>
    </row>
    <row r="33" spans="3:12" ht="15" customHeight="1" x14ac:dyDescent="0.2"/>
    <row r="34" spans="3:12" ht="23.1" customHeight="1" thickBot="1" x14ac:dyDescent="0.25">
      <c r="C34" s="26" t="s">
        <v>36</v>
      </c>
      <c r="D34" s="33"/>
      <c r="E34" s="33"/>
      <c r="F34" s="33" t="s">
        <v>43</v>
      </c>
      <c r="J34" s="32"/>
    </row>
    <row r="35" spans="3:12" ht="23.1" customHeight="1" x14ac:dyDescent="0.2">
      <c r="C35" s="129" t="str">
        <f>IF('2.サラリースケールの設計'!$E54="","",'2.サラリースケールの設計'!$E54)</f>
        <v>Ｂ</v>
      </c>
      <c r="D35" s="34"/>
      <c r="E35" s="34"/>
      <c r="F35" s="288" t="str">
        <f>IF('2.サラリースケールの設計'!$H52="","",'2.サラリースケールの設計'!$H52)</f>
        <v>　張り出し昇給支給割合</v>
      </c>
      <c r="G35" s="289" t="str">
        <f>IF('2.サラリースケールの設計'!$E54="","",'2.サラリースケールの設計'!$E54)</f>
        <v>Ｂ</v>
      </c>
      <c r="H35" s="290" t="str">
        <f>IF('2.サラリースケールの設計'!$E54="","",'2.サラリースケールの設計'!$E54)</f>
        <v>Ｂ</v>
      </c>
      <c r="I35" s="35"/>
      <c r="J35" s="36"/>
    </row>
    <row r="36" spans="3:12" ht="23.1" customHeight="1" thickBot="1" x14ac:dyDescent="0.25">
      <c r="C36" s="95">
        <f>IF('2.サラリースケールの設計'!$E55="","",'2.サラリースケールの設計'!$E55)</f>
        <v>2</v>
      </c>
      <c r="D36" s="25"/>
      <c r="E36" s="37"/>
      <c r="F36" s="291">
        <f>IF('2.サラリースケールの設計'!$J52="","",'2.サラリースケールの設計'!$J52)</f>
        <v>0.5</v>
      </c>
      <c r="G36" s="292">
        <f>IF('2.サラリースケールの設計'!$E55="","",'2.サラリースケールの設計'!$E55)</f>
        <v>2</v>
      </c>
      <c r="H36" s="293">
        <f>IF('2.サラリースケールの設計'!$E55="","",'2.サラリースケールの設計'!$E55)</f>
        <v>2</v>
      </c>
      <c r="I36" s="38"/>
      <c r="K36" s="66"/>
      <c r="L36" s="3"/>
    </row>
    <row r="37" spans="3:12" ht="23.1" customHeight="1" x14ac:dyDescent="0.2">
      <c r="K37" s="66"/>
    </row>
    <row r="38" spans="3:12" ht="23.1" customHeight="1" x14ac:dyDescent="0.2"/>
  </sheetData>
  <sheetProtection algorithmName="SHA-512" hashValue="ssxVnR/QOG1usE0RRhExxTS2TWhMX1UDzcDeomZ2CE21sjrAweMZanaQtf7CVSw1RnInmHpdkwHZC3AW5Z/HWQ==" saltValue="MYJQTgtHY9tevXLUHblqcw==" spinCount="100000" sheet="1" objects="1" scenarios="1"/>
  <mergeCells count="2">
    <mergeCell ref="F35:H35"/>
    <mergeCell ref="F36:H36"/>
  </mergeCells>
  <phoneticPr fontId="3"/>
  <printOptions horizontalCentered="1"/>
  <pageMargins left="0.59055118110236227" right="0.59055118110236227" top="0.59055118110236227" bottom="0.51181102362204722" header="0.51181102362204722" footer="0.39370078740157483"/>
  <pageSetup paperSize="9" scale="61" orientation="landscape" horizontalDpi="4294967293"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A05E-3852-451F-8686-B1B18CF9A870}">
  <sheetPr>
    <tabColor rgb="FF53FF53"/>
    <pageSetUpPr autoPageBreaks="0"/>
  </sheetPr>
  <dimension ref="B2:R38"/>
  <sheetViews>
    <sheetView showGridLines="0" zoomScaleNormal="100" workbookViewId="0">
      <selection activeCell="C9" sqref="C9"/>
    </sheetView>
  </sheetViews>
  <sheetFormatPr defaultColWidth="9" defaultRowHeight="13.2" x14ac:dyDescent="0.2"/>
  <cols>
    <col min="1" max="1" width="2.33203125" style="1" customWidth="1"/>
    <col min="2" max="2" width="3.109375" style="1" customWidth="1"/>
    <col min="3" max="3" width="16.109375" style="1" customWidth="1"/>
    <col min="4" max="5" width="19.21875" style="1" customWidth="1"/>
    <col min="6" max="8" width="13.6640625" style="1" customWidth="1"/>
    <col min="9" max="9" width="15.33203125" style="1" customWidth="1"/>
    <col min="10" max="11" width="10.6640625" style="1" customWidth="1"/>
    <col min="12" max="12" width="11.6640625" style="1" customWidth="1"/>
    <col min="13" max="13" width="13" style="1" customWidth="1"/>
    <col min="14" max="14" width="14.77734375" style="1" customWidth="1"/>
    <col min="15" max="15" width="12.44140625" style="1" customWidth="1"/>
    <col min="16" max="16" width="10.6640625" style="1" customWidth="1"/>
    <col min="17" max="17" width="12.21875" style="1" customWidth="1"/>
    <col min="18" max="18" width="9" style="1"/>
    <col min="19" max="19" width="2.21875" style="1" customWidth="1"/>
    <col min="20" max="16384" width="9" style="1"/>
  </cols>
  <sheetData>
    <row r="2" spans="2:18" s="42" customFormat="1" ht="33.75" customHeight="1" x14ac:dyDescent="0.2">
      <c r="B2" s="111" t="s">
        <v>147</v>
      </c>
      <c r="F2" s="68"/>
      <c r="G2" s="35"/>
    </row>
    <row r="3" spans="2:18" ht="23.1" customHeight="1" x14ac:dyDescent="0.2">
      <c r="C3" s="31" t="s">
        <v>222</v>
      </c>
      <c r="F3" s="121"/>
      <c r="I3" s="67"/>
      <c r="J3" s="122"/>
      <c r="K3" s="247"/>
    </row>
    <row r="4" spans="2:18" ht="23.1" customHeight="1" x14ac:dyDescent="0.2">
      <c r="C4" s="31" t="s">
        <v>148</v>
      </c>
      <c r="F4" s="121"/>
      <c r="I4" s="67"/>
      <c r="J4" s="122"/>
      <c r="K4" s="247"/>
    </row>
    <row r="5" spans="2:18" ht="23.1" customHeight="1" x14ac:dyDescent="0.2">
      <c r="C5" s="31" t="s">
        <v>149</v>
      </c>
      <c r="G5" s="121"/>
      <c r="K5" s="247"/>
    </row>
    <row r="6" spans="2:18" ht="23.1" customHeight="1" x14ac:dyDescent="0.2">
      <c r="C6" s="144" t="s">
        <v>251</v>
      </c>
      <c r="I6" s="67"/>
      <c r="J6" s="122"/>
      <c r="K6" s="247"/>
    </row>
    <row r="7" spans="2:18" s="42" customFormat="1" ht="23.1" customHeight="1" x14ac:dyDescent="0.2">
      <c r="C7" s="31" t="s">
        <v>151</v>
      </c>
      <c r="D7" s="31"/>
      <c r="E7" s="31"/>
      <c r="F7" s="68"/>
      <c r="G7" s="68"/>
      <c r="J7" s="248"/>
      <c r="K7" s="29"/>
    </row>
    <row r="8" spans="2:18" s="42" customFormat="1" ht="44.1" customHeight="1" thickBot="1" x14ac:dyDescent="0.25">
      <c r="B8" s="128"/>
      <c r="C8" s="69" t="s">
        <v>152</v>
      </c>
      <c r="D8" s="249" t="s">
        <v>153</v>
      </c>
      <c r="E8" s="112" t="s">
        <v>154</v>
      </c>
      <c r="F8" s="126" t="str">
        <f>IF($C$9="","",$C$9)</f>
        <v/>
      </c>
      <c r="G8" s="126" t="s">
        <v>255</v>
      </c>
      <c r="N8" s="70"/>
      <c r="O8" s="70"/>
    </row>
    <row r="9" spans="2:18" s="42" customFormat="1" ht="44.1" customHeight="1" thickBot="1" x14ac:dyDescent="0.25">
      <c r="B9" s="128"/>
      <c r="C9" s="124" t="str">
        <f>IF($D$9="","",IF($D$9='3.事業所別初号賃金の設計'!$E$23,'3.事業所別初号賃金の設計'!$D$22,IF($D$9='3.事業所別初号賃金の設計'!$G$23,'3.事業所別初号賃金の設計'!$F$22,IF('4.事業場（５）'!$D$9='3.事業所別初号賃金の設計'!$I$23,'3.事業所別初号賃金の設計'!$H$22,IF('4.事業場（５）'!$D$9='3.事業所別初号賃金の設計'!$K$23,'3.事業所別初号賃金の設計'!$J$22,IF('4.事業場（５）'!$D$9='3.事業所別初号賃金の設計'!$M$23,'3.事業所別初号賃金の設計'!$L$22))))))</f>
        <v/>
      </c>
      <c r="D9" s="250"/>
      <c r="E9" s="262"/>
      <c r="F9" s="113" t="str">
        <f>IF($D$9="","",IF($E$9="","",INDEX('3.事業所別初号賃金の設計'!$C$23:$M$42,MATCH('4.事業場（５）'!$E$9,'3.事業所別初号賃金の設計'!$C$23:$C$42,0),MATCH($D$9,'3.事業所別初号賃金の設計'!$C$23:$M$23,0))))</f>
        <v/>
      </c>
      <c r="G9" s="127" t="str">
        <f>IF($F$9="","",$F$9-$F$13)</f>
        <v/>
      </c>
      <c r="H9" s="261" t="s">
        <v>254</v>
      </c>
      <c r="J9" s="120"/>
      <c r="K9" s="125"/>
      <c r="N9" s="70"/>
      <c r="O9" s="70"/>
    </row>
    <row r="10" spans="2:18" s="42" customFormat="1" ht="23.1" customHeight="1" x14ac:dyDescent="0.2">
      <c r="C10" s="27"/>
      <c r="D10" s="31"/>
      <c r="G10" s="28" t="s">
        <v>90</v>
      </c>
    </row>
    <row r="11" spans="2:18" ht="6" customHeight="1" x14ac:dyDescent="0.2">
      <c r="C11" s="27"/>
    </row>
    <row r="12" spans="2:18" ht="36" customHeight="1" thickBot="1" x14ac:dyDescent="0.25">
      <c r="B12" s="8"/>
      <c r="C12" s="55" t="s">
        <v>35</v>
      </c>
      <c r="D12" s="56" t="s">
        <v>13</v>
      </c>
      <c r="E12" s="56" t="s">
        <v>34</v>
      </c>
      <c r="F12" s="56" t="s">
        <v>26</v>
      </c>
      <c r="G12" s="72" t="s">
        <v>89</v>
      </c>
      <c r="H12" s="71" t="s">
        <v>19</v>
      </c>
      <c r="I12" s="71" t="s">
        <v>27</v>
      </c>
      <c r="J12" s="71" t="s">
        <v>28</v>
      </c>
      <c r="K12" s="71" t="s">
        <v>33</v>
      </c>
      <c r="L12" s="71" t="s">
        <v>48</v>
      </c>
      <c r="M12" s="71" t="s">
        <v>29</v>
      </c>
      <c r="N12" s="71" t="s">
        <v>30</v>
      </c>
      <c r="O12" s="71" t="s">
        <v>0</v>
      </c>
      <c r="P12" s="71" t="s">
        <v>31</v>
      </c>
      <c r="Q12" s="71" t="s">
        <v>32</v>
      </c>
      <c r="R12" s="71" t="s">
        <v>18</v>
      </c>
    </row>
    <row r="13" spans="2:18" ht="23.1" customHeight="1" x14ac:dyDescent="0.2">
      <c r="B13" s="8"/>
      <c r="C13" s="52" t="str">
        <f>IF('1.制度のフレーム設計'!$B$7="","",'1.制度のフレーム設計'!$B$7)</f>
        <v>庶務職</v>
      </c>
      <c r="D13" s="23" t="str">
        <f>IF('1.制度のフレーム設計'!$C7="","",'1.制度のフレーム設計'!$C7)</f>
        <v>US-1</v>
      </c>
      <c r="E13" s="23" t="str">
        <f>IF('1.制度のフレーム設計'!$D7="","",'1.制度のフレーム設計'!$D7)</f>
        <v>単純・定型補助業務</v>
      </c>
      <c r="F13" s="6">
        <f>IF('2.サラリースケールの設計'!$F30="","",'2.サラリースケールの設計'!$F30)</f>
        <v>1130</v>
      </c>
      <c r="G13" s="87" t="str">
        <f>IF($F13="","",IF($D$9="","",IF($E$9="","",$F13+$G$9)))</f>
        <v/>
      </c>
      <c r="H13" s="6">
        <f>IF('2.サラリースケールの設計'!G30="","",'2.サラリースケールの設計'!G30)</f>
        <v>15</v>
      </c>
      <c r="I13" s="73">
        <f>IF('2.サラリースケールの設計'!H30="","",'2.サラリースケールの設計'!H30)</f>
        <v>8</v>
      </c>
      <c r="J13" s="73">
        <f>IF('2.サラリースケールの設計'!I30="","",'2.サラリースケールの設計'!I30)</f>
        <v>6</v>
      </c>
      <c r="K13" s="87" t="str">
        <f>IF($F13="","",IF($D$9="","",IF($E$9="","",$G13+$H13*$J13)))</f>
        <v/>
      </c>
      <c r="L13" s="10">
        <f>IF('2.サラリースケールの設計'!K30="","",'2.サラリースケールの設計'!K30)</f>
        <v>8</v>
      </c>
      <c r="M13" s="10">
        <f>IF('2.サラリースケールの設計'!L30="","",'2.サラリースケールの設計'!L30)</f>
        <v>4</v>
      </c>
      <c r="N13" s="76">
        <f>IF('2.サラリースケールの設計'!M30="","",'2.サラリースケールの設計'!M30)</f>
        <v>12</v>
      </c>
      <c r="O13" s="93" t="str">
        <f>IF($F13="","",IF($D$9="","",IF($E$9="","",$K13+$L13*($N13-$J13))))</f>
        <v/>
      </c>
      <c r="P13" s="6">
        <f>IF('2.サラリースケールの設計'!O30="","",'2.サラリースケールの設計'!O30)</f>
        <v>13</v>
      </c>
      <c r="Q13" s="10">
        <f>IF('2.サラリースケールの設計'!P30="","",'2.サラリースケールの設計'!P30)</f>
        <v>25</v>
      </c>
      <c r="R13" s="77" t="str">
        <f>IF('2.サラリースケールの設計'!Q30="","",'2.サラリースケールの設計'!Q30)</f>
        <v>－</v>
      </c>
    </row>
    <row r="14" spans="2:18" ht="23.1" customHeight="1" x14ac:dyDescent="0.2">
      <c r="B14" s="8"/>
      <c r="C14" s="53"/>
      <c r="D14" s="19" t="str">
        <f>IF('1.制度のフレーム設計'!$C8="","",'1.制度のフレーム設計'!$C8)</f>
        <v>US-2</v>
      </c>
      <c r="E14" s="18" t="str">
        <f>IF('1.制度のフレーム設計'!$D8="","",'1.制度のフレーム設計'!$D8)</f>
        <v>定型業務</v>
      </c>
      <c r="F14" s="7">
        <f>IF('2.サラリースケールの設計'!$F31="","",'2.サラリースケールの設計'!$F31)</f>
        <v>1180</v>
      </c>
      <c r="G14" s="88" t="str">
        <f t="shared" ref="G14:G32" si="0">IF($F14="","",IF($D$9="","",IF($E$9="","",$F14+$G$9)))</f>
        <v/>
      </c>
      <c r="H14" s="11">
        <f>IF('2.サラリースケールの設計'!G31="","",'2.サラリースケールの設計'!G31)</f>
        <v>20</v>
      </c>
      <c r="I14" s="74">
        <f>IF('2.サラリースケールの設計'!H31="","",'2.サラリースケールの設計'!H31)</f>
        <v>10</v>
      </c>
      <c r="J14" s="74">
        <f>IF('2.サラリースケールの設計'!I31="","",'2.サラリースケールの設計'!I31)</f>
        <v>12</v>
      </c>
      <c r="K14" s="88" t="str">
        <f t="shared" ref="K14:K32" si="1">IF($F14="","",IF($D$9="","",IF($E$9="","",$G14+$H14*$J14)))</f>
        <v/>
      </c>
      <c r="L14" s="11">
        <f>IF('2.サラリースケールの設計'!K31="","",'2.サラリースケールの設計'!K31)</f>
        <v>10</v>
      </c>
      <c r="M14" s="11">
        <f>IF('2.サラリースケールの設計'!L31="","",'2.サラリースケールの設計'!L31)</f>
        <v>5</v>
      </c>
      <c r="N14" s="78">
        <f>IF('2.サラリースケールの設計'!M31="","",'2.サラリースケールの設計'!M31)</f>
        <v>24</v>
      </c>
      <c r="O14" s="92" t="str">
        <f t="shared" ref="O14:O32" si="2">IF($F14="","",IF($D$9="","",IF($E$9="","",$K14+$L14*($N14-$J14))))</f>
        <v/>
      </c>
      <c r="P14" s="7">
        <f>IF('2.サラリースケールの設計'!O31="","",'2.サラリースケールの設計'!O31)</f>
        <v>25</v>
      </c>
      <c r="Q14" s="11">
        <f>IF('2.サラリースケールの設計'!P31="","",'2.サラリースケールの設計'!P31)</f>
        <v>49</v>
      </c>
      <c r="R14" s="79">
        <f>IF('2.サラリースケールの設計'!Q31="","",'2.サラリースケールの設計'!Q31)</f>
        <v>10</v>
      </c>
    </row>
    <row r="15" spans="2:18" ht="23.1" customHeight="1" x14ac:dyDescent="0.2">
      <c r="B15" s="8"/>
      <c r="C15" s="53"/>
      <c r="D15" s="19" t="str">
        <f>IF('1.制度のフレーム設計'!$C9="","",'1.制度のフレーム設計'!$C9)</f>
        <v>US-3</v>
      </c>
      <c r="E15" s="18" t="str">
        <f>IF('1.制度のフレーム設計'!$D9="","",'1.制度のフレーム設計'!$D9)</f>
        <v>熟練定型業務</v>
      </c>
      <c r="F15" s="7">
        <f>IF('2.サラリースケールの設計'!$F32="","",'2.サラリースケールの設計'!$F32)</f>
        <v>1230</v>
      </c>
      <c r="G15" s="88" t="str">
        <f t="shared" si="0"/>
        <v/>
      </c>
      <c r="H15" s="11">
        <f>IF('2.サラリースケールの設計'!G32="","",'2.サラリースケールの設計'!G32)</f>
        <v>25</v>
      </c>
      <c r="I15" s="74">
        <f>IF('2.サラリースケールの設計'!H32="","",'2.サラリースケールの設計'!H32)</f>
        <v>13</v>
      </c>
      <c r="J15" s="74">
        <f>IF('2.サラリースケールの設計'!I32="","",'2.サラリースケールの設計'!I32)</f>
        <v>12</v>
      </c>
      <c r="K15" s="88" t="str">
        <f t="shared" si="1"/>
        <v/>
      </c>
      <c r="L15" s="11">
        <f>IF('2.サラリースケールの設計'!K32="","",'2.サラリースケールの設計'!K32)</f>
        <v>13</v>
      </c>
      <c r="M15" s="11">
        <f>IF('2.サラリースケールの設計'!L32="","",'2.サラリースケールの設計'!L32)</f>
        <v>7</v>
      </c>
      <c r="N15" s="78">
        <f>IF('2.サラリースケールの設計'!M32="","",'2.サラリースケールの設計'!M32)</f>
        <v>24</v>
      </c>
      <c r="O15" s="92" t="str">
        <f t="shared" si="2"/>
        <v/>
      </c>
      <c r="P15" s="7">
        <f>IF('2.サラリースケールの設計'!O32="","",'2.サラリースケールの設計'!O32)</f>
        <v>25</v>
      </c>
      <c r="Q15" s="11">
        <f>IF('2.サラリースケールの設計'!P32="","",'2.サラリースケールの設計'!P32)</f>
        <v>49</v>
      </c>
      <c r="R15" s="79">
        <f>IF('2.サラリースケールの設計'!Q32="","",'2.サラリースケールの設計'!Q32)</f>
        <v>15</v>
      </c>
    </row>
    <row r="16" spans="2:18" ht="23.1" customHeight="1" x14ac:dyDescent="0.2">
      <c r="B16" s="8"/>
      <c r="C16" s="53"/>
      <c r="D16" s="19" t="str">
        <f>IF('1.制度のフレーム設計'!$C10="","",'1.制度のフレーム設計'!$C10)</f>
        <v>US-4</v>
      </c>
      <c r="E16" s="18" t="str">
        <f>IF('1.制度のフレーム設計'!$D10="","",'1.制度のフレーム設計'!$D10)</f>
        <v>判断定型業務</v>
      </c>
      <c r="F16" s="7">
        <f>IF('2.サラリースケールの設計'!$F33="","",'2.サラリースケールの設計'!$F33)</f>
        <v>1280</v>
      </c>
      <c r="G16" s="88" t="str">
        <f t="shared" si="0"/>
        <v/>
      </c>
      <c r="H16" s="7">
        <f>IF('2.サラリースケールの設計'!G33="","",'2.サラリースケールの設計'!G33)</f>
        <v>30</v>
      </c>
      <c r="I16" s="74">
        <f>IF('2.サラリースケールの設計'!H33="","",'2.サラリースケールの設計'!H33)</f>
        <v>15</v>
      </c>
      <c r="J16" s="74">
        <f>IF('2.サラリースケールの設計'!I33="","",'2.サラリースケールの設計'!I33)</f>
        <v>12</v>
      </c>
      <c r="K16" s="88" t="str">
        <f t="shared" si="1"/>
        <v/>
      </c>
      <c r="L16" s="11">
        <f>IF('2.サラリースケールの設計'!K33="","",'2.サラリースケールの設計'!K33)</f>
        <v>15</v>
      </c>
      <c r="M16" s="11">
        <f>IF('2.サラリースケールの設計'!L33="","",'2.サラリースケールの設計'!L33)</f>
        <v>8</v>
      </c>
      <c r="N16" s="78">
        <f>IF('2.サラリースケールの設計'!M33="","",'2.サラリースケールの設計'!M33)</f>
        <v>24</v>
      </c>
      <c r="O16" s="92" t="str">
        <f t="shared" si="2"/>
        <v/>
      </c>
      <c r="P16" s="7">
        <f>IF('2.サラリースケールの設計'!O33="","",'2.サラリースケールの設計'!O33)</f>
        <v>25</v>
      </c>
      <c r="Q16" s="11">
        <f>IF('2.サラリースケールの設計'!P33="","",'2.サラリースケールの設計'!P33)</f>
        <v>49</v>
      </c>
      <c r="R16" s="79">
        <f>IF('2.サラリースケールの設計'!Q33="","",'2.サラリースケールの設計'!Q33)</f>
        <v>20</v>
      </c>
    </row>
    <row r="17" spans="2:18" ht="23.1" customHeight="1" thickBot="1" x14ac:dyDescent="0.25">
      <c r="B17" s="8"/>
      <c r="C17" s="54"/>
      <c r="D17" s="21" t="str">
        <f>IF('1.制度のフレーム設計'!$C11="","",'1.制度のフレーム設計'!$C11)</f>
        <v>US-5</v>
      </c>
      <c r="E17" s="20" t="str">
        <f>IF('1.制度のフレーム設計'!$D11="","",'1.制度のフレーム設計'!$D11)</f>
        <v>有期リーダー補佐</v>
      </c>
      <c r="F17" s="13">
        <f>IF('2.サラリースケールの設計'!$F34="","",'2.サラリースケールの設計'!$F34)</f>
        <v>1330</v>
      </c>
      <c r="G17" s="89" t="str">
        <f t="shared" si="0"/>
        <v/>
      </c>
      <c r="H17" s="13">
        <f>IF('2.サラリースケールの設計'!G34="","",'2.サラリースケールの設計'!G34)</f>
        <v>35</v>
      </c>
      <c r="I17" s="75">
        <f>IF('2.サラリースケールの設計'!H34="","",'2.サラリースケールの設計'!H34)</f>
        <v>18</v>
      </c>
      <c r="J17" s="75">
        <f>IF('2.サラリースケールの設計'!I34="","",'2.サラリースケールの設計'!I34)</f>
        <v>12</v>
      </c>
      <c r="K17" s="89" t="str">
        <f t="shared" si="1"/>
        <v/>
      </c>
      <c r="L17" s="12">
        <f>IF('2.サラリースケールの設計'!K34="","",'2.サラリースケールの設計'!K34)</f>
        <v>18</v>
      </c>
      <c r="M17" s="12">
        <f>IF('2.サラリースケールの設計'!L34="","",'2.サラリースケールの設計'!L34)</f>
        <v>9</v>
      </c>
      <c r="N17" s="80">
        <f>IF('2.サラリースケールの設計'!M34="","",'2.サラリースケールの設計'!M34)</f>
        <v>24</v>
      </c>
      <c r="O17" s="94" t="str">
        <f t="shared" si="2"/>
        <v/>
      </c>
      <c r="P17" s="13">
        <f>IF('2.サラリースケールの設計'!O34="","",'2.サラリースケールの設計'!O34)</f>
        <v>25</v>
      </c>
      <c r="Q17" s="12">
        <f>IF('2.サラリースケールの設計'!P34="","",'2.サラリースケールの設計'!P34)</f>
        <v>49</v>
      </c>
      <c r="R17" s="81">
        <f>IF('2.サラリースケールの設計'!Q34="","",'2.サラリースケールの設計'!Q34)</f>
        <v>25</v>
      </c>
    </row>
    <row r="18" spans="2:18" ht="23.1" customHeight="1" x14ac:dyDescent="0.2">
      <c r="B18" s="8"/>
      <c r="C18" s="52" t="str">
        <f>IF('1.制度のフレーム設計'!$B$12="","",'1.制度のフレーム設計'!$B$12)</f>
        <v>営業職</v>
      </c>
      <c r="D18" s="23" t="str">
        <f>IF('1.制度のフレーム設計'!$C12="","",'1.制度のフレーム設計'!$C12)</f>
        <v>UE-1</v>
      </c>
      <c r="E18" s="22" t="str">
        <f>IF('1.制度のフレーム設計'!$D12="","",'1.制度のフレーム設計'!$D12)</f>
        <v>単純・定型補助業務</v>
      </c>
      <c r="F18" s="6">
        <f>IF('2.サラリースケールの設計'!$F35="","",'2.サラリースケールの設計'!$F35)</f>
        <v>1130</v>
      </c>
      <c r="G18" s="87" t="str">
        <f t="shared" si="0"/>
        <v/>
      </c>
      <c r="H18" s="10">
        <f>IF('2.サラリースケールの設計'!G35="","",'2.サラリースケールの設計'!G35)</f>
        <v>15</v>
      </c>
      <c r="I18" s="10">
        <f>IF('2.サラリースケールの設計'!H35="","",'2.サラリースケールの設計'!H35)</f>
        <v>8</v>
      </c>
      <c r="J18" s="73">
        <f>IF('2.サラリースケールの設計'!I35="","",'2.サラリースケールの設計'!I35)</f>
        <v>6</v>
      </c>
      <c r="K18" s="87" t="str">
        <f t="shared" si="1"/>
        <v/>
      </c>
      <c r="L18" s="10">
        <f>IF('2.サラリースケールの設計'!K35="","",'2.サラリースケールの設計'!K35)</f>
        <v>8</v>
      </c>
      <c r="M18" s="10">
        <f>IF('2.サラリースケールの設計'!L35="","",'2.サラリースケールの設計'!L35)</f>
        <v>4</v>
      </c>
      <c r="N18" s="76">
        <f>IF('2.サラリースケールの設計'!M35="","",'2.サラリースケールの設計'!M35)</f>
        <v>12</v>
      </c>
      <c r="O18" s="93" t="str">
        <f t="shared" si="2"/>
        <v/>
      </c>
      <c r="P18" s="6">
        <f>IF('2.サラリースケールの設計'!O35="","",'2.サラリースケールの設計'!O35)</f>
        <v>13</v>
      </c>
      <c r="Q18" s="10">
        <f>IF('2.サラリースケールの設計'!P35="","",'2.サラリースケールの設計'!P35)</f>
        <v>25</v>
      </c>
      <c r="R18" s="77" t="str">
        <f>IF('2.サラリースケールの設計'!Q35="","",'2.サラリースケールの設計'!Q35)</f>
        <v>－</v>
      </c>
    </row>
    <row r="19" spans="2:18" ht="23.1" customHeight="1" x14ac:dyDescent="0.2">
      <c r="B19" s="8"/>
      <c r="C19" s="53"/>
      <c r="D19" s="19" t="str">
        <f>IF('1.制度のフレーム設計'!$C13="","",'1.制度のフレーム設計'!$C13)</f>
        <v>UE-2</v>
      </c>
      <c r="E19" s="18" t="str">
        <f>IF('1.制度のフレーム設計'!$D13="","",'1.制度のフレーム設計'!$D13)</f>
        <v>定型業務</v>
      </c>
      <c r="F19" s="7">
        <f>IF('2.サラリースケールの設計'!$F36="","",'2.サラリースケールの設計'!$F36)</f>
        <v>1180</v>
      </c>
      <c r="G19" s="88" t="str">
        <f t="shared" si="0"/>
        <v/>
      </c>
      <c r="H19" s="11">
        <f>IF('2.サラリースケールの設計'!G36="","",'2.サラリースケールの設計'!G36)</f>
        <v>20</v>
      </c>
      <c r="I19" s="11">
        <f>IF('2.サラリースケールの設計'!H36="","",'2.サラリースケールの設計'!H36)</f>
        <v>10</v>
      </c>
      <c r="J19" s="74">
        <f>IF('2.サラリースケールの設計'!I36="","",'2.サラリースケールの設計'!I36)</f>
        <v>12</v>
      </c>
      <c r="K19" s="88" t="str">
        <f t="shared" si="1"/>
        <v/>
      </c>
      <c r="L19" s="11">
        <f>IF('2.サラリースケールの設計'!K36="","",'2.サラリースケールの設計'!K36)</f>
        <v>10</v>
      </c>
      <c r="M19" s="11">
        <f>IF('2.サラリースケールの設計'!L36="","",'2.サラリースケールの設計'!L36)</f>
        <v>5</v>
      </c>
      <c r="N19" s="78">
        <f>IF('2.サラリースケールの設計'!M36="","",'2.サラリースケールの設計'!M36)</f>
        <v>24</v>
      </c>
      <c r="O19" s="92" t="str">
        <f t="shared" si="2"/>
        <v/>
      </c>
      <c r="P19" s="7">
        <f>IF('2.サラリースケールの設計'!O36="","",'2.サラリースケールの設計'!O36)</f>
        <v>25</v>
      </c>
      <c r="Q19" s="11">
        <f>IF('2.サラリースケールの設計'!P36="","",'2.サラリースケールの設計'!P36)</f>
        <v>49</v>
      </c>
      <c r="R19" s="82">
        <f>IF('2.サラリースケールの設計'!Q36="","",'2.サラリースケールの設計'!Q36)</f>
        <v>10</v>
      </c>
    </row>
    <row r="20" spans="2:18" ht="23.1" customHeight="1" x14ac:dyDescent="0.2">
      <c r="B20" s="8"/>
      <c r="C20" s="53"/>
      <c r="D20" s="19" t="str">
        <f>IF('1.制度のフレーム設計'!$C14="","",'1.制度のフレーム設計'!$C14)</f>
        <v>UE-3</v>
      </c>
      <c r="E20" s="18" t="str">
        <f>IF('1.制度のフレーム設計'!$D14="","",'1.制度のフレーム設計'!$D14)</f>
        <v>熟練定型業務</v>
      </c>
      <c r="F20" s="7">
        <f>IF('2.サラリースケールの設計'!$F37="","",'2.サラリースケールの設計'!$F37)</f>
        <v>1230</v>
      </c>
      <c r="G20" s="88" t="str">
        <f t="shared" si="0"/>
        <v/>
      </c>
      <c r="H20" s="11">
        <f>IF('2.サラリースケールの設計'!G37="","",'2.サラリースケールの設計'!G37)</f>
        <v>25</v>
      </c>
      <c r="I20" s="11">
        <f>IF('2.サラリースケールの設計'!H37="","",'2.サラリースケールの設計'!H37)</f>
        <v>13</v>
      </c>
      <c r="J20" s="74">
        <f>IF('2.サラリースケールの設計'!I37="","",'2.サラリースケールの設計'!I37)</f>
        <v>12</v>
      </c>
      <c r="K20" s="88" t="str">
        <f t="shared" si="1"/>
        <v/>
      </c>
      <c r="L20" s="11">
        <f>IF('2.サラリースケールの設計'!K37="","",'2.サラリースケールの設計'!K37)</f>
        <v>13</v>
      </c>
      <c r="M20" s="11">
        <f>IF('2.サラリースケールの設計'!L37="","",'2.サラリースケールの設計'!L37)</f>
        <v>7</v>
      </c>
      <c r="N20" s="78">
        <f>IF('2.サラリースケールの設計'!M37="","",'2.サラリースケールの設計'!M37)</f>
        <v>24</v>
      </c>
      <c r="O20" s="92" t="str">
        <f t="shared" si="2"/>
        <v/>
      </c>
      <c r="P20" s="7">
        <f>IF('2.サラリースケールの設計'!O37="","",'2.サラリースケールの設計'!O37)</f>
        <v>25</v>
      </c>
      <c r="Q20" s="11">
        <f>IF('2.サラリースケールの設計'!P37="","",'2.サラリースケールの設計'!P37)</f>
        <v>49</v>
      </c>
      <c r="R20" s="82">
        <f>IF('2.サラリースケールの設計'!Q37="","",'2.サラリースケールの設計'!Q37)</f>
        <v>15</v>
      </c>
    </row>
    <row r="21" spans="2:18" ht="23.1" customHeight="1" x14ac:dyDescent="0.2">
      <c r="B21" s="8"/>
      <c r="C21" s="53"/>
      <c r="D21" s="19" t="str">
        <f>IF('1.制度のフレーム設計'!$C15="","",'1.制度のフレーム設計'!$C15)</f>
        <v>UE-4</v>
      </c>
      <c r="E21" s="18" t="str">
        <f>IF('1.制度のフレーム設計'!$D15="","",'1.制度のフレーム設計'!$D15)</f>
        <v>判断定型業務</v>
      </c>
      <c r="F21" s="83">
        <f>IF('2.サラリースケールの設計'!$F38="","",'2.サラリースケールの設計'!$F38)</f>
        <v>1280</v>
      </c>
      <c r="G21" s="90" t="str">
        <f t="shared" si="0"/>
        <v/>
      </c>
      <c r="H21" s="7">
        <f>IF('2.サラリースケールの設計'!G38="","",'2.サラリースケールの設計'!G38)</f>
        <v>30</v>
      </c>
      <c r="I21" s="18">
        <f>IF('2.サラリースケールの設計'!H38="","",'2.サラリースケールの設計'!H38)</f>
        <v>15</v>
      </c>
      <c r="J21" s="74">
        <f>IF('2.サラリースケールの設計'!I38="","",'2.サラリースケールの設計'!I38)</f>
        <v>12</v>
      </c>
      <c r="K21" s="88" t="str">
        <f t="shared" si="1"/>
        <v/>
      </c>
      <c r="L21" s="11">
        <f>IF('2.サラリースケールの設計'!K38="","",'2.サラリースケールの設計'!K38)</f>
        <v>15</v>
      </c>
      <c r="M21" s="11">
        <f>IF('2.サラリースケールの設計'!L38="","",'2.サラリースケールの設計'!L38)</f>
        <v>8</v>
      </c>
      <c r="N21" s="78">
        <f>IF('2.サラリースケールの設計'!M38="","",'2.サラリースケールの設計'!M38)</f>
        <v>24</v>
      </c>
      <c r="O21" s="92" t="str">
        <f t="shared" si="2"/>
        <v/>
      </c>
      <c r="P21" s="7">
        <f>IF('2.サラリースケールの設計'!O38="","",'2.サラリースケールの設計'!O38)</f>
        <v>25</v>
      </c>
      <c r="Q21" s="11">
        <f>IF('2.サラリースケールの設計'!P38="","",'2.サラリースケールの設計'!P38)</f>
        <v>49</v>
      </c>
      <c r="R21" s="82">
        <f>IF('2.サラリースケールの設計'!Q38="","",'2.サラリースケールの設計'!Q38)</f>
        <v>20</v>
      </c>
    </row>
    <row r="22" spans="2:18" ht="23.1" customHeight="1" thickBot="1" x14ac:dyDescent="0.25">
      <c r="B22" s="8"/>
      <c r="C22" s="54"/>
      <c r="D22" s="21" t="str">
        <f>IF('1.制度のフレーム設計'!$C16="","",'1.制度のフレーム設計'!$C16)</f>
        <v>UE-5</v>
      </c>
      <c r="E22" s="20" t="str">
        <f>IF('1.制度のフレーム設計'!$D16="","",'1.制度のフレーム設計'!$D16)</f>
        <v>有期リーダー補佐</v>
      </c>
      <c r="F22" s="84">
        <f>IF('2.サラリースケールの設計'!$F39="","",'2.サラリースケールの設計'!$F39)</f>
        <v>1330</v>
      </c>
      <c r="G22" s="91" t="str">
        <f t="shared" si="0"/>
        <v/>
      </c>
      <c r="H22" s="13">
        <f>IF('2.サラリースケールの設計'!G39="","",'2.サラリースケールの設計'!G39)</f>
        <v>35</v>
      </c>
      <c r="I22" s="20">
        <f>IF('2.サラリースケールの設計'!H39="","",'2.サラリースケールの設計'!H39)</f>
        <v>18</v>
      </c>
      <c r="J22" s="75">
        <f>IF('2.サラリースケールの設計'!I39="","",'2.サラリースケールの設計'!I39)</f>
        <v>12</v>
      </c>
      <c r="K22" s="89" t="str">
        <f t="shared" si="1"/>
        <v/>
      </c>
      <c r="L22" s="12">
        <f>IF('2.サラリースケールの設計'!K39="","",'2.サラリースケールの設計'!K39)</f>
        <v>18</v>
      </c>
      <c r="M22" s="12">
        <f>IF('2.サラリースケールの設計'!L39="","",'2.サラリースケールの設計'!L39)</f>
        <v>9</v>
      </c>
      <c r="N22" s="80">
        <f>IF('2.サラリースケールの設計'!M39="","",'2.サラリースケールの設計'!M39)</f>
        <v>24</v>
      </c>
      <c r="O22" s="94" t="str">
        <f t="shared" si="2"/>
        <v/>
      </c>
      <c r="P22" s="13">
        <f>IF('2.サラリースケールの設計'!O39="","",'2.サラリースケールの設計'!O39)</f>
        <v>25</v>
      </c>
      <c r="Q22" s="12">
        <f>IF('2.サラリースケールの設計'!P39="","",'2.サラリースケールの設計'!P39)</f>
        <v>49</v>
      </c>
      <c r="R22" s="85">
        <f>IF('2.サラリースケールの設計'!Q39="","",'2.サラリースケールの設計'!Q39)</f>
        <v>25</v>
      </c>
    </row>
    <row r="23" spans="2:18" ht="23.1" customHeight="1" x14ac:dyDescent="0.2">
      <c r="B23" s="8"/>
      <c r="C23" s="52" t="str">
        <f>IF('1.制度のフレーム設計'!$B$17="","",'1.制度のフレーム設計'!$B$17)</f>
        <v>現業職</v>
      </c>
      <c r="D23" s="23" t="str">
        <f>IF('1.制度のフレーム設計'!$C17="","",'1.制度のフレーム設計'!$C17)</f>
        <v>UG-1</v>
      </c>
      <c r="E23" s="22" t="str">
        <f>IF('1.制度のフレーム設計'!$D17="","",'1.制度のフレーム設計'!$D17)</f>
        <v>単純・定型補助業務</v>
      </c>
      <c r="F23" s="6">
        <f>IF('2.サラリースケールの設計'!$F40="","",'2.サラリースケールの設計'!$F40)</f>
        <v>1150</v>
      </c>
      <c r="G23" s="87" t="str">
        <f t="shared" si="0"/>
        <v/>
      </c>
      <c r="H23" s="10">
        <f>IF('2.サラリースケールの設計'!G40="","",'2.サラリースケールの設計'!G40)</f>
        <v>15</v>
      </c>
      <c r="I23" s="10">
        <f>IF('2.サラリースケールの設計'!H40="","",'2.サラリースケールの設計'!H40)</f>
        <v>8</v>
      </c>
      <c r="J23" s="73">
        <f>IF('2.サラリースケールの設計'!I40="","",'2.サラリースケールの設計'!I40)</f>
        <v>6</v>
      </c>
      <c r="K23" s="87" t="str">
        <f t="shared" si="1"/>
        <v/>
      </c>
      <c r="L23" s="10">
        <f>IF('2.サラリースケールの設計'!K40="","",'2.サラリースケールの設計'!K40)</f>
        <v>8</v>
      </c>
      <c r="M23" s="10">
        <f>IF('2.サラリースケールの設計'!L40="","",'2.サラリースケールの設計'!L40)</f>
        <v>4</v>
      </c>
      <c r="N23" s="76">
        <f>IF('2.サラリースケールの設計'!M40="","",'2.サラリースケールの設計'!M40)</f>
        <v>12</v>
      </c>
      <c r="O23" s="93" t="str">
        <f t="shared" si="2"/>
        <v/>
      </c>
      <c r="P23" s="6">
        <f>IF('2.サラリースケールの設計'!O40="","",'2.サラリースケールの設計'!O40)</f>
        <v>13</v>
      </c>
      <c r="Q23" s="10">
        <f>IF('2.サラリースケールの設計'!P40="","",'2.サラリースケールの設計'!P40)</f>
        <v>25</v>
      </c>
      <c r="R23" s="77" t="str">
        <f>IF('2.サラリースケールの設計'!Q40="","",'2.サラリースケールの設計'!Q40)</f>
        <v>－</v>
      </c>
    </row>
    <row r="24" spans="2:18" ht="23.1" customHeight="1" x14ac:dyDescent="0.2">
      <c r="B24" s="8"/>
      <c r="C24" s="53"/>
      <c r="D24" s="19" t="str">
        <f>IF('1.制度のフレーム設計'!$C18="","",'1.制度のフレーム設計'!$C18)</f>
        <v>UG-2</v>
      </c>
      <c r="E24" s="18" t="str">
        <f>IF('1.制度のフレーム設計'!$D18="","",'1.制度のフレーム設計'!$D18)</f>
        <v>定型業務</v>
      </c>
      <c r="F24" s="7">
        <f>IF('2.サラリースケールの設計'!$F41="","",'2.サラリースケールの設計'!$F41)</f>
        <v>1200</v>
      </c>
      <c r="G24" s="88" t="str">
        <f t="shared" si="0"/>
        <v/>
      </c>
      <c r="H24" s="11">
        <f>IF('2.サラリースケールの設計'!G41="","",'2.サラリースケールの設計'!G41)</f>
        <v>20</v>
      </c>
      <c r="I24" s="11">
        <f>IF('2.サラリースケールの設計'!H41="","",'2.サラリースケールの設計'!H41)</f>
        <v>10</v>
      </c>
      <c r="J24" s="74">
        <f>IF('2.サラリースケールの設計'!I41="","",'2.サラリースケールの設計'!I41)</f>
        <v>12</v>
      </c>
      <c r="K24" s="92" t="str">
        <f t="shared" si="1"/>
        <v/>
      </c>
      <c r="L24" s="11">
        <f>IF('2.サラリースケールの設計'!K41="","",'2.サラリースケールの設計'!K41)</f>
        <v>10</v>
      </c>
      <c r="M24" s="11">
        <f>IF('2.サラリースケールの設計'!L41="","",'2.サラリースケールの設計'!L41)</f>
        <v>5</v>
      </c>
      <c r="N24" s="78">
        <f>IF('2.サラリースケールの設計'!M41="","",'2.サラリースケールの設計'!M41)</f>
        <v>24</v>
      </c>
      <c r="O24" s="92" t="str">
        <f t="shared" si="2"/>
        <v/>
      </c>
      <c r="P24" s="7">
        <f>IF('2.サラリースケールの設計'!O41="","",'2.サラリースケールの設計'!O41)</f>
        <v>25</v>
      </c>
      <c r="Q24" s="11">
        <f>IF('2.サラリースケールの設計'!P41="","",'2.サラリースケールの設計'!P41)</f>
        <v>49</v>
      </c>
      <c r="R24" s="82">
        <f>IF('2.サラリースケールの設計'!Q41="","",'2.サラリースケールの設計'!Q41)</f>
        <v>10</v>
      </c>
    </row>
    <row r="25" spans="2:18" ht="23.1" customHeight="1" x14ac:dyDescent="0.2">
      <c r="B25" s="8"/>
      <c r="C25" s="53"/>
      <c r="D25" s="19" t="str">
        <f>IF('1.制度のフレーム設計'!$C19="","",'1.制度のフレーム設計'!$C19)</f>
        <v>UG-3</v>
      </c>
      <c r="E25" s="18" t="str">
        <f>IF('1.制度のフレーム設計'!$D19="","",'1.制度のフレーム設計'!$D19)</f>
        <v>熟練定型業務</v>
      </c>
      <c r="F25" s="7">
        <f>IF('2.サラリースケールの設計'!$F42="","",'2.サラリースケールの設計'!$F42)</f>
        <v>1250</v>
      </c>
      <c r="G25" s="88" t="str">
        <f t="shared" si="0"/>
        <v/>
      </c>
      <c r="H25" s="11">
        <f>IF('2.サラリースケールの設計'!G42="","",'2.サラリースケールの設計'!G42)</f>
        <v>25</v>
      </c>
      <c r="I25" s="11">
        <f>IF('2.サラリースケールの設計'!H42="","",'2.サラリースケールの設計'!H42)</f>
        <v>13</v>
      </c>
      <c r="J25" s="74">
        <f>IF('2.サラリースケールの設計'!I42="","",'2.サラリースケールの設計'!I42)</f>
        <v>12</v>
      </c>
      <c r="K25" s="92" t="str">
        <f t="shared" si="1"/>
        <v/>
      </c>
      <c r="L25" s="11">
        <f>IF('2.サラリースケールの設計'!K42="","",'2.サラリースケールの設計'!K42)</f>
        <v>13</v>
      </c>
      <c r="M25" s="11">
        <f>IF('2.サラリースケールの設計'!L42="","",'2.サラリースケールの設計'!L42)</f>
        <v>7</v>
      </c>
      <c r="N25" s="78">
        <f>IF('2.サラリースケールの設計'!M42="","",'2.サラリースケールの設計'!M42)</f>
        <v>24</v>
      </c>
      <c r="O25" s="92" t="str">
        <f t="shared" si="2"/>
        <v/>
      </c>
      <c r="P25" s="7">
        <f>IF('2.サラリースケールの設計'!O42="","",'2.サラリースケールの設計'!O42)</f>
        <v>25</v>
      </c>
      <c r="Q25" s="11">
        <f>IF('2.サラリースケールの設計'!P42="","",'2.サラリースケールの設計'!P42)</f>
        <v>49</v>
      </c>
      <c r="R25" s="82">
        <f>IF('2.サラリースケールの設計'!Q42="","",'2.サラリースケールの設計'!Q42)</f>
        <v>15</v>
      </c>
    </row>
    <row r="26" spans="2:18" ht="23.1" customHeight="1" x14ac:dyDescent="0.2">
      <c r="B26" s="8"/>
      <c r="C26" s="53"/>
      <c r="D26" s="19" t="str">
        <f>IF('1.制度のフレーム設計'!$C20="","",'1.制度のフレーム設計'!$C20)</f>
        <v>UG-4</v>
      </c>
      <c r="E26" s="18" t="str">
        <f>IF('1.制度のフレーム設計'!$D20="","",'1.制度のフレーム設計'!$D20)</f>
        <v>判断定型業務</v>
      </c>
      <c r="F26" s="7">
        <f>IF('2.サラリースケールの設計'!$F43="","",'2.サラリースケールの設計'!$F43)</f>
        <v>1300</v>
      </c>
      <c r="G26" s="88" t="str">
        <f t="shared" si="0"/>
        <v/>
      </c>
      <c r="H26" s="7">
        <f>IF('2.サラリースケールの設計'!G43="","",'2.サラリースケールの設計'!G43)</f>
        <v>30</v>
      </c>
      <c r="I26" s="11">
        <f>IF('2.サラリースケールの設計'!H43="","",'2.サラリースケールの設計'!H43)</f>
        <v>15</v>
      </c>
      <c r="J26" s="74">
        <f>IF('2.サラリースケールの設計'!I43="","",'2.サラリースケールの設計'!I43)</f>
        <v>12</v>
      </c>
      <c r="K26" s="92" t="str">
        <f t="shared" si="1"/>
        <v/>
      </c>
      <c r="L26" s="11">
        <f>IF('2.サラリースケールの設計'!K43="","",'2.サラリースケールの設計'!K43)</f>
        <v>15</v>
      </c>
      <c r="M26" s="11">
        <f>IF('2.サラリースケールの設計'!L43="","",'2.サラリースケールの設計'!L43)</f>
        <v>8</v>
      </c>
      <c r="N26" s="78">
        <f>IF('2.サラリースケールの設計'!M43="","",'2.サラリースケールの設計'!M43)</f>
        <v>24</v>
      </c>
      <c r="O26" s="92" t="str">
        <f t="shared" si="2"/>
        <v/>
      </c>
      <c r="P26" s="7">
        <f>IF('2.サラリースケールの設計'!O43="","",'2.サラリースケールの設計'!O43)</f>
        <v>25</v>
      </c>
      <c r="Q26" s="11">
        <f>IF('2.サラリースケールの設計'!P43="","",'2.サラリースケールの設計'!P43)</f>
        <v>49</v>
      </c>
      <c r="R26" s="82">
        <f>IF('2.サラリースケールの設計'!Q43="","",'2.サラリースケールの設計'!Q43)</f>
        <v>20</v>
      </c>
    </row>
    <row r="27" spans="2:18" ht="23.1" customHeight="1" thickBot="1" x14ac:dyDescent="0.25">
      <c r="B27" s="8"/>
      <c r="C27" s="54"/>
      <c r="D27" s="21" t="str">
        <f>IF('1.制度のフレーム設計'!$C21="","",'1.制度のフレーム設計'!$C21)</f>
        <v>UG-5</v>
      </c>
      <c r="E27" s="20" t="str">
        <f>IF('1.制度のフレーム設計'!$D21="","",'1.制度のフレーム設計'!$D21)</f>
        <v>有期リーダー補佐</v>
      </c>
      <c r="F27" s="13">
        <f>IF('2.サラリースケールの設計'!$F44="","",'2.サラリースケールの設計'!$F44)</f>
        <v>1350</v>
      </c>
      <c r="G27" s="89" t="str">
        <f t="shared" si="0"/>
        <v/>
      </c>
      <c r="H27" s="13">
        <f>IF('2.サラリースケールの設計'!G44="","",'2.サラリースケールの設計'!G44)</f>
        <v>35</v>
      </c>
      <c r="I27" s="12">
        <f>IF('2.サラリースケールの設計'!H44="","",'2.サラリースケールの設計'!H44)</f>
        <v>18</v>
      </c>
      <c r="J27" s="75">
        <f>IF('2.サラリースケールの設計'!I44="","",'2.サラリースケールの設計'!I44)</f>
        <v>12</v>
      </c>
      <c r="K27" s="89" t="str">
        <f t="shared" si="1"/>
        <v/>
      </c>
      <c r="L27" s="12">
        <f>IF('2.サラリースケールの設計'!K44="","",'2.サラリースケールの設計'!K44)</f>
        <v>18</v>
      </c>
      <c r="M27" s="12">
        <f>IF('2.サラリースケールの設計'!L44="","",'2.サラリースケールの設計'!L44)</f>
        <v>9</v>
      </c>
      <c r="N27" s="80">
        <f>IF('2.サラリースケールの設計'!M44="","",'2.サラリースケールの設計'!M44)</f>
        <v>24</v>
      </c>
      <c r="O27" s="94" t="str">
        <f t="shared" si="2"/>
        <v/>
      </c>
      <c r="P27" s="13">
        <f>IF('2.サラリースケールの設計'!O44="","",'2.サラリースケールの設計'!O44)</f>
        <v>25</v>
      </c>
      <c r="Q27" s="12">
        <f>IF('2.サラリースケールの設計'!P44="","",'2.サラリースケールの設計'!P44)</f>
        <v>49</v>
      </c>
      <c r="R27" s="85">
        <f>IF('2.サラリースケールの設計'!Q44="","",'2.サラリースケールの設計'!Q44)</f>
        <v>25</v>
      </c>
    </row>
    <row r="28" spans="2:18" ht="23.1" customHeight="1" x14ac:dyDescent="0.2">
      <c r="B28" s="8"/>
      <c r="C28" s="52" t="str">
        <f>IF('1.制度のフレーム設計'!$B$22="","",'1.制度のフレーム設計'!$B$22)</f>
        <v/>
      </c>
      <c r="D28" s="23" t="str">
        <f>IF('1.制度のフレーム設計'!$C22="","",'1.制度のフレーム設計'!$C22)</f>
        <v>UD-1</v>
      </c>
      <c r="E28" s="22" t="str">
        <f>IF('1.制度のフレーム設計'!$D22="","",'1.制度のフレーム設計'!$D22)</f>
        <v>単純・定型補助業務</v>
      </c>
      <c r="F28" s="6" t="str">
        <f>IF('2.サラリースケールの設計'!$F45="","",'2.サラリースケールの設計'!$F45)</f>
        <v/>
      </c>
      <c r="G28" s="87" t="str">
        <f t="shared" si="0"/>
        <v/>
      </c>
      <c r="H28" s="22" t="str">
        <f>IF('2.サラリースケールの設計'!G45="","",'2.サラリースケールの設計'!G45)</f>
        <v/>
      </c>
      <c r="I28" s="10" t="str">
        <f>IF('2.サラリースケールの設計'!H45="","",'2.サラリースケールの設計'!H45)</f>
        <v/>
      </c>
      <c r="J28" s="10" t="str">
        <f>IF('2.サラリースケールの設計'!I45="","",'2.サラリースケールの設計'!I45)</f>
        <v/>
      </c>
      <c r="K28" s="93" t="str">
        <f t="shared" si="1"/>
        <v/>
      </c>
      <c r="L28" s="10" t="str">
        <f>IF('2.サラリースケールの設計'!K45="","",'2.サラリースケールの設計'!K45)</f>
        <v/>
      </c>
      <c r="M28" s="10" t="str">
        <f>IF('2.サラリースケールの設計'!L45="","",'2.サラリースケールの設計'!L45)</f>
        <v/>
      </c>
      <c r="N28" s="6" t="str">
        <f>IF('2.サラリースケールの設計'!M45="","",'2.サラリースケールの設計'!M45)</f>
        <v/>
      </c>
      <c r="O28" s="93" t="str">
        <f t="shared" si="2"/>
        <v/>
      </c>
      <c r="P28" s="6" t="str">
        <f>IF('2.サラリースケールの設計'!O45="","",'2.サラリースケールの設計'!O45)</f>
        <v/>
      </c>
      <c r="Q28" s="10" t="str">
        <f>IF('2.サラリースケールの設計'!P45="","",'2.サラリースケールの設計'!P45)</f>
        <v/>
      </c>
      <c r="R28" s="86" t="str">
        <f>IF('2.サラリースケールの設計'!Q45="","",'2.サラリースケールの設計'!Q45)</f>
        <v/>
      </c>
    </row>
    <row r="29" spans="2:18" ht="23.1" customHeight="1" x14ac:dyDescent="0.2">
      <c r="B29" s="8"/>
      <c r="C29" s="53"/>
      <c r="D29" s="19" t="str">
        <f>IF('1.制度のフレーム設計'!$C23="","",'1.制度のフレーム設計'!$C23)</f>
        <v>UD-2</v>
      </c>
      <c r="E29" s="18" t="str">
        <f>IF('1.制度のフレーム設計'!$D23="","",'1.制度のフレーム設計'!$D23)</f>
        <v>定型業務</v>
      </c>
      <c r="F29" s="7" t="str">
        <f>IF('2.サラリースケールの設計'!$F46="","",'2.サラリースケールの設計'!$F46)</f>
        <v/>
      </c>
      <c r="G29" s="88" t="str">
        <f t="shared" si="0"/>
        <v/>
      </c>
      <c r="H29" s="18" t="str">
        <f>IF('2.サラリースケールの設計'!G46="","",'2.サラリースケールの設計'!G46)</f>
        <v/>
      </c>
      <c r="I29" s="11" t="str">
        <f>IF('2.サラリースケールの設計'!H46="","",'2.サラリースケールの設計'!H46)</f>
        <v/>
      </c>
      <c r="J29" s="11" t="str">
        <f>IF('2.サラリースケールの設計'!I46="","",'2.サラリースケールの設計'!I46)</f>
        <v/>
      </c>
      <c r="K29" s="92" t="str">
        <f t="shared" si="1"/>
        <v/>
      </c>
      <c r="L29" s="11" t="str">
        <f>IF('2.サラリースケールの設計'!K46="","",'2.サラリースケールの設計'!K46)</f>
        <v/>
      </c>
      <c r="M29" s="11" t="str">
        <f>IF('2.サラリースケールの設計'!L46="","",'2.サラリースケールの設計'!L46)</f>
        <v/>
      </c>
      <c r="N29" s="7" t="str">
        <f>IF('2.サラリースケールの設計'!M46="","",'2.サラリースケールの設計'!M46)</f>
        <v/>
      </c>
      <c r="O29" s="92" t="str">
        <f t="shared" si="2"/>
        <v/>
      </c>
      <c r="P29" s="7" t="str">
        <f>IF('2.サラリースケールの設計'!O46="","",'2.サラリースケールの設計'!O46)</f>
        <v/>
      </c>
      <c r="Q29" s="11" t="str">
        <f>IF('2.サラリースケールの設計'!P46="","",'2.サラリースケールの設計'!P46)</f>
        <v/>
      </c>
      <c r="R29" s="82" t="str">
        <f>IF('2.サラリースケールの設計'!Q46="","",'2.サラリースケールの設計'!Q46)</f>
        <v/>
      </c>
    </row>
    <row r="30" spans="2:18" ht="23.1" customHeight="1" x14ac:dyDescent="0.2">
      <c r="B30" s="8"/>
      <c r="C30" s="53"/>
      <c r="D30" s="19" t="str">
        <f>IF('1.制度のフレーム設計'!$C24="","",'1.制度のフレーム設計'!$C24)</f>
        <v>UD-3</v>
      </c>
      <c r="E30" s="18" t="str">
        <f>IF('1.制度のフレーム設計'!$D24="","",'1.制度のフレーム設計'!$D24)</f>
        <v>熟練定型業務</v>
      </c>
      <c r="F30" s="7" t="str">
        <f>IF('2.サラリースケールの設計'!$F47="","",'2.サラリースケールの設計'!$F47)</f>
        <v/>
      </c>
      <c r="G30" s="88" t="str">
        <f t="shared" si="0"/>
        <v/>
      </c>
      <c r="H30" s="18" t="str">
        <f>IF('2.サラリースケールの設計'!G47="","",'2.サラリースケールの設計'!G47)</f>
        <v/>
      </c>
      <c r="I30" s="11" t="str">
        <f>IF('2.サラリースケールの設計'!H47="","",'2.サラリースケールの設計'!H47)</f>
        <v/>
      </c>
      <c r="J30" s="11" t="str">
        <f>IF('2.サラリースケールの設計'!I47="","",'2.サラリースケールの設計'!I47)</f>
        <v/>
      </c>
      <c r="K30" s="92" t="str">
        <f t="shared" si="1"/>
        <v/>
      </c>
      <c r="L30" s="11" t="str">
        <f>IF('2.サラリースケールの設計'!K47="","",'2.サラリースケールの設計'!K47)</f>
        <v/>
      </c>
      <c r="M30" s="11" t="str">
        <f>IF('2.サラリースケールの設計'!L47="","",'2.サラリースケールの設計'!L47)</f>
        <v/>
      </c>
      <c r="N30" s="7" t="str">
        <f>IF('2.サラリースケールの設計'!M47="","",'2.サラリースケールの設計'!M47)</f>
        <v/>
      </c>
      <c r="O30" s="92" t="str">
        <f t="shared" si="2"/>
        <v/>
      </c>
      <c r="P30" s="7" t="str">
        <f>IF('2.サラリースケールの設計'!O47="","",'2.サラリースケールの設計'!O47)</f>
        <v/>
      </c>
      <c r="Q30" s="11" t="str">
        <f>IF('2.サラリースケールの設計'!P47="","",'2.サラリースケールの設計'!P47)</f>
        <v/>
      </c>
      <c r="R30" s="82" t="str">
        <f>IF('2.サラリースケールの設計'!Q47="","",'2.サラリースケールの設計'!Q47)</f>
        <v/>
      </c>
    </row>
    <row r="31" spans="2:18" ht="23.1" customHeight="1" x14ac:dyDescent="0.2">
      <c r="B31" s="8"/>
      <c r="C31" s="53"/>
      <c r="D31" s="19" t="str">
        <f>IF('1.制度のフレーム設計'!$C25="","",'1.制度のフレーム設計'!$C25)</f>
        <v>UD-4</v>
      </c>
      <c r="E31" s="18" t="str">
        <f>IF('1.制度のフレーム設計'!$D25="","",'1.制度のフレーム設計'!$D25)</f>
        <v>判断定型業務</v>
      </c>
      <c r="F31" s="7" t="str">
        <f>IF('2.サラリースケールの設計'!$F48="","",'2.サラリースケールの設計'!$F48)</f>
        <v/>
      </c>
      <c r="G31" s="88" t="str">
        <f t="shared" si="0"/>
        <v/>
      </c>
      <c r="H31" s="18" t="str">
        <f>IF('2.サラリースケールの設計'!G48="","",'2.サラリースケールの設計'!G48)</f>
        <v/>
      </c>
      <c r="I31" s="11" t="str">
        <f>IF('2.サラリースケールの設計'!H48="","",'2.サラリースケールの設計'!H48)</f>
        <v/>
      </c>
      <c r="J31" s="11" t="str">
        <f>IF('2.サラリースケールの設計'!I48="","",'2.サラリースケールの設計'!I48)</f>
        <v/>
      </c>
      <c r="K31" s="88" t="str">
        <f t="shared" si="1"/>
        <v/>
      </c>
      <c r="L31" s="11" t="str">
        <f>IF('2.サラリースケールの設計'!K48="","",'2.サラリースケールの設計'!K48)</f>
        <v/>
      </c>
      <c r="M31" s="11" t="str">
        <f>IF('2.サラリースケールの設計'!L48="","",'2.サラリースケールの設計'!L48)</f>
        <v/>
      </c>
      <c r="N31" s="7" t="str">
        <f>IF('2.サラリースケールの設計'!M48="","",'2.サラリースケールの設計'!M48)</f>
        <v/>
      </c>
      <c r="O31" s="92" t="str">
        <f t="shared" si="2"/>
        <v/>
      </c>
      <c r="P31" s="7" t="str">
        <f>IF('2.サラリースケールの設計'!O48="","",'2.サラリースケールの設計'!O48)</f>
        <v/>
      </c>
      <c r="Q31" s="11" t="str">
        <f>IF('2.サラリースケールの設計'!P48="","",'2.サラリースケールの設計'!P48)</f>
        <v/>
      </c>
      <c r="R31" s="82" t="str">
        <f>IF('2.サラリースケールの設計'!Q48="","",'2.サラリースケールの設計'!Q48)</f>
        <v/>
      </c>
    </row>
    <row r="32" spans="2:18" ht="23.1" customHeight="1" thickBot="1" x14ac:dyDescent="0.25">
      <c r="B32" s="8"/>
      <c r="C32" s="54"/>
      <c r="D32" s="21" t="str">
        <f>IF('1.制度のフレーム設計'!$C26="","",'1.制度のフレーム設計'!$C26)</f>
        <v>UD-5</v>
      </c>
      <c r="E32" s="20" t="str">
        <f>IF('1.制度のフレーム設計'!$D26="","",'1.制度のフレーム設計'!$D26)</f>
        <v>有期リーダー補佐</v>
      </c>
      <c r="F32" s="13" t="str">
        <f>IF('2.サラリースケールの設計'!$F49="","",'2.サラリースケールの設計'!$F49)</f>
        <v/>
      </c>
      <c r="G32" s="89" t="str">
        <f t="shared" si="0"/>
        <v/>
      </c>
      <c r="H32" s="20" t="str">
        <f>IF('2.サラリースケールの設計'!G49="","",'2.サラリースケールの設計'!G49)</f>
        <v/>
      </c>
      <c r="I32" s="12" t="str">
        <f>IF('2.サラリースケールの設計'!H49="","",'2.サラリースケールの設計'!H49)</f>
        <v/>
      </c>
      <c r="J32" s="12" t="str">
        <f>IF('2.サラリースケールの設計'!I49="","",'2.サラリースケールの設計'!I49)</f>
        <v/>
      </c>
      <c r="K32" s="94" t="str">
        <f t="shared" si="1"/>
        <v/>
      </c>
      <c r="L32" s="12" t="str">
        <f>IF('2.サラリースケールの設計'!K49="","",'2.サラリースケールの設計'!K49)</f>
        <v/>
      </c>
      <c r="M32" s="12" t="str">
        <f>IF('2.サラリースケールの設計'!L49="","",'2.サラリースケールの設計'!L49)</f>
        <v/>
      </c>
      <c r="N32" s="13" t="str">
        <f>IF('2.サラリースケールの設計'!M49="","",'2.サラリースケールの設計'!M49)</f>
        <v/>
      </c>
      <c r="O32" s="94" t="str">
        <f t="shared" si="2"/>
        <v/>
      </c>
      <c r="P32" s="13" t="str">
        <f>IF('2.サラリースケールの設計'!O49="","",'2.サラリースケールの設計'!O49)</f>
        <v/>
      </c>
      <c r="Q32" s="12" t="str">
        <f>IF('2.サラリースケールの設計'!P49="","",'2.サラリースケールの設計'!P49)</f>
        <v/>
      </c>
      <c r="R32" s="85" t="str">
        <f>IF('2.サラリースケールの設計'!Q49="","",'2.サラリースケールの設計'!Q49)</f>
        <v/>
      </c>
    </row>
    <row r="33" spans="3:12" ht="15" customHeight="1" x14ac:dyDescent="0.2"/>
    <row r="34" spans="3:12" ht="23.1" customHeight="1" thickBot="1" x14ac:dyDescent="0.25">
      <c r="C34" s="26" t="s">
        <v>36</v>
      </c>
      <c r="D34" s="33"/>
      <c r="E34" s="33"/>
      <c r="F34" s="33" t="s">
        <v>43</v>
      </c>
      <c r="J34" s="32"/>
    </row>
    <row r="35" spans="3:12" ht="23.1" customHeight="1" x14ac:dyDescent="0.2">
      <c r="C35" s="129" t="str">
        <f>IF('2.サラリースケールの設計'!$E54="","",'2.サラリースケールの設計'!$E54)</f>
        <v>Ｂ</v>
      </c>
      <c r="D35" s="34"/>
      <c r="E35" s="34"/>
      <c r="F35" s="288" t="str">
        <f>IF('2.サラリースケールの設計'!$H52="","",'2.サラリースケールの設計'!$H52)</f>
        <v>　張り出し昇給支給割合</v>
      </c>
      <c r="G35" s="289" t="str">
        <f>IF('2.サラリースケールの設計'!$E54="","",'2.サラリースケールの設計'!$E54)</f>
        <v>Ｂ</v>
      </c>
      <c r="H35" s="290" t="str">
        <f>IF('2.サラリースケールの設計'!$E54="","",'2.サラリースケールの設計'!$E54)</f>
        <v>Ｂ</v>
      </c>
      <c r="I35" s="35"/>
      <c r="J35" s="36"/>
    </row>
    <row r="36" spans="3:12" ht="23.1" customHeight="1" thickBot="1" x14ac:dyDescent="0.25">
      <c r="C36" s="95">
        <f>IF('2.サラリースケールの設計'!$E55="","",'2.サラリースケールの設計'!$E55)</f>
        <v>2</v>
      </c>
      <c r="D36" s="25"/>
      <c r="E36" s="37"/>
      <c r="F36" s="291">
        <f>IF('2.サラリースケールの設計'!$J52="","",'2.サラリースケールの設計'!$J52)</f>
        <v>0.5</v>
      </c>
      <c r="G36" s="292">
        <f>IF('2.サラリースケールの設計'!$E55="","",'2.サラリースケールの設計'!$E55)</f>
        <v>2</v>
      </c>
      <c r="H36" s="293">
        <f>IF('2.サラリースケールの設計'!$E55="","",'2.サラリースケールの設計'!$E55)</f>
        <v>2</v>
      </c>
      <c r="I36" s="38"/>
      <c r="K36" s="66"/>
      <c r="L36" s="3"/>
    </row>
    <row r="37" spans="3:12" ht="23.1" customHeight="1" x14ac:dyDescent="0.2">
      <c r="K37" s="66"/>
    </row>
    <row r="38" spans="3:12" ht="23.1" customHeight="1" x14ac:dyDescent="0.2"/>
  </sheetData>
  <sheetProtection algorithmName="SHA-512" hashValue="tYY9az+XtVVcmtkGJW+gW9VD+Q2E39GDDbp8999SsWLjx2K/NmCcXixEca/sRVOFtSuQkHUO0L46GTz/vltmIw==" saltValue="nNWBqjsih/9uCdYgHAm26g==" spinCount="100000" sheet="1" objects="1" scenarios="1"/>
  <mergeCells count="2">
    <mergeCell ref="F35:H35"/>
    <mergeCell ref="F36:H36"/>
  </mergeCells>
  <phoneticPr fontId="3"/>
  <printOptions horizontalCentered="1"/>
  <pageMargins left="0.59055118110236227" right="0.59055118110236227" top="0.59055118110236227" bottom="0.51181102362204722" header="0.51181102362204722" footer="0.39370078740157483"/>
  <pageSetup paperSize="9" scale="61" orientation="landscape" horizontalDpi="4294967293"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20</vt:i4>
      </vt:variant>
    </vt:vector>
  </HeadingPairs>
  <TitlesOfParts>
    <vt:vector size="35" baseType="lpstr">
      <vt:lpstr>導入手順の説明</vt:lpstr>
      <vt:lpstr>1.制度のフレーム設計</vt:lpstr>
      <vt:lpstr>2.サラリースケールの設計</vt:lpstr>
      <vt:lpstr>3.事業所別初号賃金の設計</vt:lpstr>
      <vt:lpstr>4.事業場（１）サラリースケール</vt:lpstr>
      <vt:lpstr>4.事業場（２）</vt:lpstr>
      <vt:lpstr>4.事業場（３）</vt:lpstr>
      <vt:lpstr>4.事業場（４）</vt:lpstr>
      <vt:lpstr>4.事業場（５）</vt:lpstr>
      <vt:lpstr>5.事業場（１）賃金表 </vt:lpstr>
      <vt:lpstr>5.事業場（２）賃金表 </vt:lpstr>
      <vt:lpstr>5.事業場（３）賃金表</vt:lpstr>
      <vt:lpstr>5.事業場（４）賃金表</vt:lpstr>
      <vt:lpstr>5.事業場（５）賃金表</vt:lpstr>
      <vt:lpstr>使用上の注意</vt:lpstr>
      <vt:lpstr>'1.制度のフレーム設計'!Print_Area</vt:lpstr>
      <vt:lpstr>'2.サラリースケールの設計'!Print_Area</vt:lpstr>
      <vt:lpstr>'3.事業所別初号賃金の設計'!Print_Area</vt:lpstr>
      <vt:lpstr>'4.事業場（１）サラリースケール'!Print_Area</vt:lpstr>
      <vt:lpstr>'4.事業場（２）'!Print_Area</vt:lpstr>
      <vt:lpstr>'4.事業場（３）'!Print_Area</vt:lpstr>
      <vt:lpstr>'4.事業場（４）'!Print_Area</vt:lpstr>
      <vt:lpstr>'4.事業場（５）'!Print_Area</vt:lpstr>
      <vt:lpstr>'5.事業場（１）賃金表 '!Print_Area</vt:lpstr>
      <vt:lpstr>'5.事業場（２）賃金表 '!Print_Area</vt:lpstr>
      <vt:lpstr>'5.事業場（３）賃金表'!Print_Area</vt:lpstr>
      <vt:lpstr>'5.事業場（４）賃金表'!Print_Area</vt:lpstr>
      <vt:lpstr>'5.事業場（５）賃金表'!Print_Area</vt:lpstr>
      <vt:lpstr>使用上の注意!Print_Area</vt:lpstr>
      <vt:lpstr>導入手順の説明!Print_Area</vt:lpstr>
      <vt:lpstr>'5.事業場（１）賃金表 '!Print_Titles</vt:lpstr>
      <vt:lpstr>'5.事業場（２）賃金表 '!Print_Titles</vt:lpstr>
      <vt:lpstr>'5.事業場（３）賃金表'!Print_Titles</vt:lpstr>
      <vt:lpstr>'5.事業場（４）賃金表'!Print_Titles</vt:lpstr>
      <vt:lpstr>'5.事業場（５）賃金表'!Print_Titles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2019-11-12T04:55:26Z</cp:lastPrinted>
  <dcterms:created xsi:type="dcterms:W3CDTF">2004-12-02T07:08:49Z</dcterms:created>
  <dcterms:modified xsi:type="dcterms:W3CDTF">2026-02-15T05:13:41Z</dcterms:modified>
</cp:coreProperties>
</file>